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MRProject\Finance\"/>
    </mc:Choice>
  </mc:AlternateContent>
  <xr:revisionPtr revIDLastSave="0" documentId="13_ncr:1_{EA6A6297-B315-44A1-BD91-4D4F84B1250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MR Project Accounts 2024" sheetId="5" r:id="rId1"/>
    <sheet name="Donation 2024" sheetId="6" r:id="rId2"/>
    <sheet name="CMR Project Accounts 2023" sheetId="3" r:id="rId3"/>
    <sheet name="Donations 2023" sheetId="4" r:id="rId4"/>
    <sheet name="CMR Project Accounts 2022" sheetId="2" r:id="rId5"/>
    <sheet name="Accounts2021" sheetId="1" r:id="rId6"/>
  </sheets>
  <definedNames>
    <definedName name="_xlnm.Print_Area" localSheetId="5">Accounts2021!$B$1:$F$16</definedName>
    <definedName name="_xlnm.Print_Area" localSheetId="4">'CMR Project Accounts 2022'!$A$1:$G$17</definedName>
    <definedName name="_xlnm.Print_Area" localSheetId="2">'CMR Project Accounts 2023'!$A$1:$G$38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5" l="1"/>
  <c r="G3" i="5"/>
  <c r="F10" i="5"/>
  <c r="F4" i="5"/>
  <c r="F3" i="5"/>
  <c r="D29" i="6"/>
  <c r="E10" i="5"/>
  <c r="C10" i="5"/>
  <c r="D10" i="5"/>
  <c r="F2" i="5"/>
  <c r="F4" i="4"/>
  <c r="F5" i="4"/>
  <c r="F3" i="4"/>
  <c r="D6" i="4"/>
  <c r="D29" i="4" s="1"/>
  <c r="C38" i="3"/>
  <c r="D38" i="3"/>
  <c r="E7" i="3"/>
  <c r="E8" i="3" s="1"/>
  <c r="E9" i="3" s="1"/>
  <c r="E10" i="3" s="1"/>
  <c r="E13" i="3" s="1"/>
  <c r="E14" i="3" s="1"/>
  <c r="E15" i="3" s="1"/>
  <c r="E16" i="3" s="1"/>
  <c r="E17" i="3" s="1"/>
  <c r="E18" i="3" s="1"/>
  <c r="E19" i="3" s="1"/>
  <c r="F3" i="3"/>
  <c r="F4" i="3" s="1"/>
  <c r="F5" i="3" s="1"/>
  <c r="F6" i="3" s="1"/>
  <c r="F7" i="3" s="1"/>
  <c r="E3" i="3"/>
  <c r="G2" i="3"/>
  <c r="F12" i="2"/>
  <c r="F13" i="2" s="1"/>
  <c r="E12" i="2"/>
  <c r="G12" i="2" s="1"/>
  <c r="G2" i="2"/>
  <c r="F3" i="2"/>
  <c r="F4" i="2" s="1"/>
  <c r="F5" i="2" s="1"/>
  <c r="F6" i="2" s="1"/>
  <c r="F7" i="2" s="1"/>
  <c r="F8" i="2" s="1"/>
  <c r="F9" i="2" s="1"/>
  <c r="D17" i="2"/>
  <c r="C17" i="2"/>
  <c r="E3" i="2"/>
  <c r="E4" i="2" s="1"/>
  <c r="E5" i="2" s="1"/>
  <c r="D16" i="1"/>
  <c r="C16" i="1"/>
  <c r="G16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3" i="1"/>
  <c r="F4" i="1" s="1"/>
  <c r="G2" i="5" l="1"/>
  <c r="E20" i="3"/>
  <c r="G7" i="3"/>
  <c r="E12" i="3"/>
  <c r="E11" i="3"/>
  <c r="F8" i="3"/>
  <c r="E4" i="3"/>
  <c r="E6" i="3" s="1"/>
  <c r="G3" i="3"/>
  <c r="E9" i="2"/>
  <c r="E10" i="2" s="1"/>
  <c r="E11" i="2" s="1"/>
  <c r="G9" i="2"/>
  <c r="F10" i="2"/>
  <c r="G5" i="2"/>
  <c r="G3" i="2"/>
  <c r="G4" i="2"/>
  <c r="E6" i="2"/>
  <c r="E7" i="2" s="1"/>
  <c r="E8" i="2" s="1"/>
  <c r="G8" i="2" s="1"/>
  <c r="E21" i="3" l="1"/>
  <c r="E22" i="3" s="1"/>
  <c r="E23" i="3" s="1"/>
  <c r="G8" i="3"/>
  <c r="F9" i="3"/>
  <c r="F11" i="3" s="1"/>
  <c r="F12" i="3" s="1"/>
  <c r="F13" i="3" s="1"/>
  <c r="F14" i="3" s="1"/>
  <c r="F15" i="3" s="1"/>
  <c r="F16" i="3" s="1"/>
  <c r="G4" i="3"/>
  <c r="E5" i="3"/>
  <c r="G7" i="2"/>
  <c r="G10" i="2"/>
  <c r="F11" i="2"/>
  <c r="F14" i="2" s="1"/>
  <c r="F15" i="2" s="1"/>
  <c r="F16" i="2" s="1"/>
  <c r="F17" i="2" s="1"/>
  <c r="G6" i="2"/>
  <c r="G11" i="2"/>
  <c r="E13" i="2"/>
  <c r="E24" i="3" l="1"/>
  <c r="F17" i="3"/>
  <c r="G16" i="3"/>
  <c r="G14" i="3"/>
  <c r="G12" i="3"/>
  <c r="G11" i="3"/>
  <c r="F10" i="3"/>
  <c r="G9" i="3"/>
  <c r="G5" i="3"/>
  <c r="E14" i="2"/>
  <c r="G13" i="2"/>
  <c r="E25" i="3" l="1"/>
  <c r="F18" i="3"/>
  <c r="G17" i="3"/>
  <c r="G15" i="3"/>
  <c r="G10" i="3"/>
  <c r="E15" i="2"/>
  <c r="G14" i="2"/>
  <c r="E26" i="3" l="1"/>
  <c r="E27" i="3" s="1"/>
  <c r="G18" i="3"/>
  <c r="F19" i="3"/>
  <c r="G13" i="3"/>
  <c r="E16" i="2"/>
  <c r="G15" i="2"/>
  <c r="E28" i="3" l="1"/>
  <c r="F20" i="3"/>
  <c r="G19" i="3"/>
  <c r="G16" i="2"/>
  <c r="E17" i="2"/>
  <c r="G17" i="2" s="1"/>
  <c r="E29" i="3" l="1"/>
  <c r="E32" i="3" s="1"/>
  <c r="F21" i="3"/>
  <c r="G20" i="3"/>
  <c r="G6" i="3"/>
  <c r="E30" i="3" l="1"/>
  <c r="G21" i="3"/>
  <c r="F22" i="3"/>
  <c r="E31" i="3" l="1"/>
  <c r="E34" i="3" s="1"/>
  <c r="E35" i="3" s="1"/>
  <c r="E33" i="3"/>
  <c r="G22" i="3"/>
  <c r="F23" i="3"/>
  <c r="E36" i="3" l="1"/>
  <c r="F24" i="3"/>
  <c r="F25" i="3" s="1"/>
  <c r="G23" i="3"/>
  <c r="E37" i="3" l="1"/>
  <c r="E38" i="3"/>
  <c r="F26" i="3"/>
  <c r="G25" i="3"/>
  <c r="G24" i="3"/>
  <c r="G26" i="3" l="1"/>
  <c r="F27" i="3"/>
  <c r="F28" i="3" l="1"/>
  <c r="G27" i="3"/>
  <c r="F29" i="3" l="1"/>
  <c r="G28" i="3"/>
  <c r="F30" i="3" l="1"/>
  <c r="F31" i="3" s="1"/>
  <c r="G29" i="3"/>
  <c r="F32" i="3" l="1"/>
  <c r="G31" i="3"/>
  <c r="G30" i="3"/>
  <c r="F33" i="3" l="1"/>
  <c r="G32" i="3"/>
  <c r="F34" i="3" l="1"/>
  <c r="F35" i="3" s="1"/>
  <c r="G33" i="3"/>
  <c r="F36" i="3" l="1"/>
  <c r="G35" i="3"/>
  <c r="G34" i="3"/>
  <c r="G36" i="3" l="1"/>
  <c r="F37" i="3"/>
  <c r="G37" i="3" l="1"/>
  <c r="F38" i="3"/>
  <c r="G38" i="3" s="1"/>
  <c r="G10" i="5" l="1"/>
</calcChain>
</file>

<file path=xl/sharedStrings.xml><?xml version="1.0" encoding="utf-8"?>
<sst xmlns="http://schemas.openxmlformats.org/spreadsheetml/2006/main" count="223" uniqueCount="125">
  <si>
    <t>DATE</t>
  </si>
  <si>
    <t>DESCRIPTION</t>
  </si>
  <si>
    <t>$ IN</t>
  </si>
  <si>
    <t>$ OUT</t>
  </si>
  <si>
    <t>BALANCE – PETTY CASH</t>
  </si>
  <si>
    <t>BALANCE – CHECKING</t>
  </si>
  <si>
    <t>Donation from Secretary/Treasurer</t>
  </si>
  <si>
    <t>Filed Incorporation papers with MT Sec of State</t>
  </si>
  <si>
    <t>Bought email, domain name and GoDaddy  website hosting</t>
  </si>
  <si>
    <t>8-Oct-21</t>
  </si>
  <si>
    <t>Checks</t>
  </si>
  <si>
    <t>21-Nov-21</t>
  </si>
  <si>
    <t>Donation from John &amp; Darla Joyner</t>
  </si>
  <si>
    <t>Donation from Kristi Crossman</t>
  </si>
  <si>
    <t>Donation from Janelle Pflager</t>
  </si>
  <si>
    <t>30-Nov-21</t>
  </si>
  <si>
    <t>Donation from Mike Couch</t>
  </si>
  <si>
    <t>1-Dec-21</t>
  </si>
  <si>
    <t>GoFundMe Fees</t>
  </si>
  <si>
    <t>6-Dec-21</t>
  </si>
  <si>
    <t>Donation from Lee Hulcher</t>
  </si>
  <si>
    <t>21-Dec-21</t>
  </si>
  <si>
    <t>Donation from Paula Marquardt</t>
  </si>
  <si>
    <t>TOTAL</t>
  </si>
  <si>
    <t>2-Feb-22</t>
  </si>
  <si>
    <t>Balance Forward</t>
  </si>
  <si>
    <t>Annual Report filed with Sec State</t>
  </si>
  <si>
    <t>29-Mar-22</t>
  </si>
  <si>
    <t>Donation from Ben &amp; Susan Church</t>
  </si>
  <si>
    <t>12-Apr-22</t>
  </si>
  <si>
    <t>Donation from Ray &amp; Nicole Baker</t>
  </si>
  <si>
    <t>26-Apr-22</t>
  </si>
  <si>
    <t>Donation from Nick Brunner</t>
  </si>
  <si>
    <t>30-Apr-22</t>
  </si>
  <si>
    <t>GoFundMe fees</t>
  </si>
  <si>
    <t>TOTAL AVAILABLE</t>
  </si>
  <si>
    <t>30-July-22</t>
  </si>
  <si>
    <t>Donation from Sec/Treasurer</t>
  </si>
  <si>
    <t>30-Jul-22</t>
  </si>
  <si>
    <t>GoDaddy for Outlook</t>
  </si>
  <si>
    <t>2-Aug-22</t>
  </si>
  <si>
    <t>VistaPrint Donation Cards</t>
  </si>
  <si>
    <t>1-Aug-22</t>
  </si>
  <si>
    <t>Cash Out to Diane for Mike Wubben</t>
  </si>
  <si>
    <t>Check #1001 - AM Wells (gravel)</t>
  </si>
  <si>
    <t>21-Aug-22</t>
  </si>
  <si>
    <t>31-Aug-22</t>
  </si>
  <si>
    <t>Check #1003 - Mike Couch, reimburse AM Wells balance</t>
  </si>
  <si>
    <t>1-Sep-22</t>
  </si>
  <si>
    <t>Donation from Katie French</t>
  </si>
  <si>
    <t>Check #1002 - Rick Merrill (gravel)</t>
  </si>
  <si>
    <t>Application Fee for 501(c)3 Status (Files 1023EZ)</t>
  </si>
  <si>
    <t>2021 Taxes Filed (sent certified)</t>
  </si>
  <si>
    <t>21-Jan-23</t>
  </si>
  <si>
    <t>12-Feb-23</t>
  </si>
  <si>
    <t>Donation (Lee Hulcher)</t>
  </si>
  <si>
    <t>14-Feb-23</t>
  </si>
  <si>
    <t>3-Mar-23</t>
  </si>
  <si>
    <t>Annual filing with MT Secretary of State</t>
  </si>
  <si>
    <t>16-Mar-23</t>
  </si>
  <si>
    <t>Donation (Nick Brunner)</t>
  </si>
  <si>
    <t>17-Mar-23</t>
  </si>
  <si>
    <t>Clarkston Fire Station Reimbursement</t>
  </si>
  <si>
    <t>Donation (Lisa Mueller)</t>
  </si>
  <si>
    <t>Donation (Michael &amp; Jane Wilson)</t>
  </si>
  <si>
    <t>20-Mar-23</t>
  </si>
  <si>
    <t>Tansfer to Petty Cash</t>
  </si>
  <si>
    <t>Rick Merrill -- gravel</t>
  </si>
  <si>
    <t>Thriftway Three Forks -- fuel</t>
  </si>
  <si>
    <t>Richard Merrill -- gravel</t>
  </si>
  <si>
    <t>Mike Couch -- fuel</t>
  </si>
  <si>
    <t>AM Wells -- gravel</t>
  </si>
  <si>
    <t>Deposit -- Fundraising during culvert installation</t>
  </si>
  <si>
    <t>Donation for website &amp; email (Lisa Mueller)</t>
  </si>
  <si>
    <t>GoDaddy autorenewal for website &amp; email</t>
  </si>
  <si>
    <t>Deposit -- Fundraising BBQ (Versatile)</t>
  </si>
  <si>
    <t>Donation (Mike &amp; Paula Sajac)</t>
  </si>
  <si>
    <t>30-Au-23</t>
  </si>
  <si>
    <t>Postage for fundraising letter</t>
  </si>
  <si>
    <t>Donation (Veronika)</t>
  </si>
  <si>
    <t>Donation (Paula Marquardt)</t>
  </si>
  <si>
    <t>Donation (UPS driver)</t>
  </si>
  <si>
    <t>Venmo (Meet Members Fundraiser)</t>
  </si>
  <si>
    <t>Supplies for fundraiser</t>
  </si>
  <si>
    <t>Cash for donations from fundraiser</t>
  </si>
  <si>
    <t>Nevada Thompson</t>
  </si>
  <si>
    <t>Patrica Davis</t>
  </si>
  <si>
    <t>Michael Wilson</t>
  </si>
  <si>
    <t>Shane Morain</t>
  </si>
  <si>
    <t>Jordan Kobeski</t>
  </si>
  <si>
    <t>Crystal Uribe</t>
  </si>
  <si>
    <t>Adrienne Bond</t>
  </si>
  <si>
    <t>EMAIL ADDRESS</t>
  </si>
  <si>
    <t>michael@musesalonstudios.com</t>
  </si>
  <si>
    <t>nevada.1111@yahoo.com</t>
  </si>
  <si>
    <t>brunedawg12@gmail.com</t>
  </si>
  <si>
    <t>lhulcher@outlook.com</t>
  </si>
  <si>
    <t>paula@rentbozeman.com</t>
  </si>
  <si>
    <t>Robert Brunner (Nick)</t>
  </si>
  <si>
    <t>Emily Cooper</t>
  </si>
  <si>
    <t>Morgan &amp; Chris Rasmussen</t>
  </si>
  <si>
    <t>Ben Collins</t>
  </si>
  <si>
    <t>Cheryl Crawford</t>
  </si>
  <si>
    <t>Darla Joyner</t>
  </si>
  <si>
    <t>Versatile (goods &amp; services)</t>
  </si>
  <si>
    <t>Y</t>
  </si>
  <si>
    <t>cdecker@herzog.com</t>
  </si>
  <si>
    <t>Herzog (gravel)</t>
  </si>
  <si>
    <t>y</t>
  </si>
  <si>
    <t>Katy Billing</t>
  </si>
  <si>
    <t>katybilling@gmail.com</t>
  </si>
  <si>
    <t>darlajeanj@gmail.com</t>
  </si>
  <si>
    <t>N</t>
  </si>
  <si>
    <t>chevy72hic@yahoo.com</t>
  </si>
  <si>
    <t>chris@cedarrosewoodworking.com</t>
  </si>
  <si>
    <t>dianacouch34@gmail.com</t>
  </si>
  <si>
    <t>Road work &amp; supplies</t>
  </si>
  <si>
    <t>PEARL SNAP STUDIO (Liz Zoller)</t>
  </si>
  <si>
    <t>Donation (UPS driver -- Ryan )</t>
  </si>
  <si>
    <t>EMAIL SENT</t>
  </si>
  <si>
    <t>lizchappiezoller@gmail.com</t>
  </si>
  <si>
    <t>2-Mar-24</t>
  </si>
  <si>
    <t>Robert Brunner (donation)</t>
  </si>
  <si>
    <t>28-Mar-24</t>
  </si>
  <si>
    <t>Nancy Perkins (donation)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</si>
</sst>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164" formatCode="[$$-409]#,##0.00;[Red]\-[$$-409]#,##0.00"/>
    <numFmt numFmtId="165" formatCode="\$#,##0.00"/>
    <numFmt numFmtId="166" formatCode="\$#,##0.00_);[Red]&quot;($&quot;#,##0.00\)"/>
    <numFmt numFmtId="167" formatCode="mm/dd/yy"/>
    <numFmt numFmtId="168" formatCode="_(\$* #,##0.00_);_(\$* \(#,##0.00\);_(\$* \-??_);_(@_)"/>
    <numFmt numFmtId="169" formatCode="[$$-409]#,##0.00_);[Red]\([$$-409]#,##0.00\)"/>
    <numFmt numFmtId="170" formatCode="&quot;$&quot;#,##0.0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8" fontId="2" fillId="0" borderId="0" applyBorder="0" applyProtection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15" fontId="0" fillId="0" borderId="6" xfId="0" applyNumberFormat="1" applyBorder="1" applyAlignment="1">
      <alignment horizontal="left"/>
    </xf>
    <xf numFmtId="0" fontId="0" fillId="0" borderId="7" xfId="0" applyBorder="1"/>
    <xf numFmtId="164" fontId="0" fillId="0" borderId="7" xfId="0" applyNumberFormat="1" applyBorder="1"/>
    <xf numFmtId="165" fontId="0" fillId="0" borderId="8" xfId="0" applyNumberFormat="1" applyBorder="1"/>
    <xf numFmtId="0" fontId="0" fillId="0" borderId="5" xfId="0" applyBorder="1"/>
    <xf numFmtId="15" fontId="0" fillId="0" borderId="9" xfId="0" applyNumberFormat="1" applyBorder="1" applyAlignment="1">
      <alignment horizontal="left"/>
    </xf>
    <xf numFmtId="0" fontId="0" fillId="0" borderId="10" xfId="0" applyBorder="1"/>
    <xf numFmtId="164" fontId="0" fillId="0" borderId="10" xfId="0" applyNumberFormat="1" applyBorder="1"/>
    <xf numFmtId="166" fontId="0" fillId="0" borderId="10" xfId="0" applyNumberFormat="1" applyBorder="1"/>
    <xf numFmtId="165" fontId="0" fillId="0" borderId="11" xfId="0" applyNumberFormat="1" applyBorder="1"/>
    <xf numFmtId="15" fontId="0" fillId="0" borderId="2" xfId="0" applyNumberFormat="1" applyBorder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166" fontId="0" fillId="0" borderId="3" xfId="0" applyNumberFormat="1" applyBorder="1"/>
    <xf numFmtId="165" fontId="0" fillId="0" borderId="4" xfId="0" applyNumberFormat="1" applyBorder="1"/>
    <xf numFmtId="167" fontId="0" fillId="0" borderId="6" xfId="0" applyNumberFormat="1" applyBorder="1"/>
    <xf numFmtId="167" fontId="0" fillId="0" borderId="9" xfId="0" applyNumberFormat="1" applyBorder="1"/>
    <xf numFmtId="167" fontId="0" fillId="0" borderId="12" xfId="0" applyNumberFormat="1" applyBorder="1"/>
    <xf numFmtId="164" fontId="0" fillId="0" borderId="1" xfId="0" applyNumberFormat="1" applyBorder="1"/>
    <xf numFmtId="165" fontId="0" fillId="0" borderId="13" xfId="0" applyNumberFormat="1" applyBorder="1"/>
    <xf numFmtId="165" fontId="0" fillId="0" borderId="7" xfId="1" applyNumberFormat="1" applyFont="1" applyBorder="1" applyProtection="1"/>
    <xf numFmtId="165" fontId="0" fillId="0" borderId="1" xfId="0" applyNumberFormat="1" applyBorder="1"/>
    <xf numFmtId="0" fontId="0" fillId="0" borderId="14" xfId="0" applyBorder="1"/>
    <xf numFmtId="0" fontId="1" fillId="0" borderId="14" xfId="0" applyFont="1" applyBorder="1"/>
    <xf numFmtId="164" fontId="1" fillId="0" borderId="14" xfId="0" applyNumberFormat="1" applyFont="1" applyBorder="1"/>
    <xf numFmtId="164" fontId="0" fillId="0" borderId="14" xfId="0" applyNumberFormat="1" applyBorder="1"/>
    <xf numFmtId="169" fontId="0" fillId="0" borderId="1" xfId="0" applyNumberForma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0" fontId="0" fillId="0" borderId="17" xfId="0" applyBorder="1"/>
    <xf numFmtId="164" fontId="0" fillId="0" borderId="17" xfId="0" applyNumberFormat="1" applyBorder="1"/>
    <xf numFmtId="167" fontId="0" fillId="0" borderId="6" xfId="0" quotePrefix="1" applyNumberFormat="1" applyBorder="1"/>
    <xf numFmtId="167" fontId="0" fillId="0" borderId="16" xfId="0" quotePrefix="1" applyNumberFormat="1" applyBorder="1"/>
    <xf numFmtId="167" fontId="0" fillId="0" borderId="12" xfId="0" quotePrefix="1" applyNumberFormat="1" applyBorder="1"/>
    <xf numFmtId="164" fontId="0" fillId="0" borderId="13" xfId="0" applyNumberFormat="1" applyBorder="1"/>
    <xf numFmtId="0" fontId="1" fillId="0" borderId="19" xfId="0" applyFont="1" applyBorder="1"/>
    <xf numFmtId="167" fontId="0" fillId="0" borderId="2" xfId="0" quotePrefix="1" applyNumberFormat="1" applyBorder="1"/>
    <xf numFmtId="164" fontId="0" fillId="0" borderId="4" xfId="0" applyNumberFormat="1" applyBorder="1"/>
    <xf numFmtId="169" fontId="1" fillId="0" borderId="4" xfId="0" applyNumberFormat="1" applyFont="1" applyBorder="1"/>
    <xf numFmtId="169" fontId="1" fillId="0" borderId="15" xfId="0" applyNumberFormat="1" applyFont="1" applyBorder="1"/>
    <xf numFmtId="169" fontId="1" fillId="0" borderId="20" xfId="0" applyNumberFormat="1" applyFont="1" applyBorder="1"/>
    <xf numFmtId="169" fontId="1" fillId="0" borderId="18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9" fontId="3" fillId="0" borderId="4" xfId="0" applyNumberFormat="1" applyFont="1" applyBorder="1"/>
    <xf numFmtId="0" fontId="3" fillId="0" borderId="5" xfId="0" applyFont="1" applyBorder="1"/>
    <xf numFmtId="0" fontId="3" fillId="0" borderId="1" xfId="0" applyFont="1" applyBorder="1"/>
    <xf numFmtId="167" fontId="0" fillId="0" borderId="9" xfId="0" quotePrefix="1" applyNumberFormat="1" applyBorder="1"/>
    <xf numFmtId="169" fontId="1" fillId="0" borderId="11" xfId="0" applyNumberFormat="1" applyFont="1" applyBorder="1"/>
    <xf numFmtId="169" fontId="1" fillId="0" borderId="8" xfId="0" applyNumberFormat="1" applyFont="1" applyBorder="1"/>
    <xf numFmtId="167" fontId="0" fillId="0" borderId="21" xfId="0" quotePrefix="1" applyNumberFormat="1" applyBorder="1"/>
    <xf numFmtId="164" fontId="0" fillId="0" borderId="22" xfId="0" applyNumberFormat="1" applyBorder="1"/>
    <xf numFmtId="169" fontId="1" fillId="0" borderId="22" xfId="0" applyNumberFormat="1" applyFont="1" applyBorder="1"/>
    <xf numFmtId="167" fontId="0" fillId="0" borderId="23" xfId="0" quotePrefix="1" applyNumberFormat="1" applyBorder="1"/>
    <xf numFmtId="164" fontId="0" fillId="0" borderId="24" xfId="0" applyNumberFormat="1" applyBorder="1"/>
    <xf numFmtId="164" fontId="0" fillId="0" borderId="25" xfId="0" applyNumberFormat="1" applyBorder="1"/>
    <xf numFmtId="169" fontId="1" fillId="0" borderId="25" xfId="0" applyNumberFormat="1" applyFont="1" applyBorder="1"/>
    <xf numFmtId="0" fontId="0" fillId="0" borderId="24" xfId="0" quotePrefix="1" applyBorder="1"/>
    <xf numFmtId="164" fontId="4" fillId="0" borderId="3" xfId="0" applyNumberFormat="1" applyFont="1" applyBorder="1"/>
    <xf numFmtId="0" fontId="0" fillId="0" borderId="26" xfId="0" applyBorder="1"/>
    <xf numFmtId="15" fontId="0" fillId="0" borderId="12" xfId="0" applyNumberFormat="1" applyBorder="1" applyAlignment="1">
      <alignment horizontal="left"/>
    </xf>
    <xf numFmtId="0" fontId="0" fillId="0" borderId="27" xfId="0" applyBorder="1"/>
    <xf numFmtId="15" fontId="0" fillId="0" borderId="21" xfId="0" quotePrefix="1" applyNumberFormat="1" applyBorder="1" applyAlignment="1">
      <alignment horizontal="left"/>
    </xf>
    <xf numFmtId="15" fontId="0" fillId="0" borderId="6" xfId="0" quotePrefix="1" applyNumberFormat="1" applyBorder="1" applyAlignment="1">
      <alignment horizontal="left"/>
    </xf>
    <xf numFmtId="15" fontId="0" fillId="0" borderId="9" xfId="0" quotePrefix="1" applyNumberFormat="1" applyBorder="1" applyAlignment="1">
      <alignment horizontal="left"/>
    </xf>
    <xf numFmtId="169" fontId="1" fillId="0" borderId="28" xfId="0" applyNumberFormat="1" applyFont="1" applyBorder="1"/>
    <xf numFmtId="15" fontId="0" fillId="0" borderId="12" xfId="0" quotePrefix="1" applyNumberFormat="1" applyBorder="1" applyAlignment="1">
      <alignment horizontal="left"/>
    </xf>
    <xf numFmtId="169" fontId="1" fillId="0" borderId="29" xfId="0" applyNumberFormat="1" applyFont="1" applyBorder="1"/>
    <xf numFmtId="15" fontId="0" fillId="0" borderId="16" xfId="0" quotePrefix="1" applyNumberFormat="1" applyBorder="1" applyAlignment="1">
      <alignment horizontal="left"/>
    </xf>
    <xf numFmtId="15" fontId="0" fillId="0" borderId="2" xfId="0" quotePrefix="1" applyNumberFormat="1" applyBorder="1" applyAlignment="1">
      <alignment horizontal="left"/>
    </xf>
    <xf numFmtId="169" fontId="1" fillId="0" borderId="30" xfId="0" applyNumberFormat="1" applyFont="1" applyBorder="1"/>
    <xf numFmtId="15" fontId="0" fillId="0" borderId="23" xfId="0" quotePrefix="1" applyNumberFormat="1" applyBorder="1" applyAlignment="1">
      <alignment horizontal="left"/>
    </xf>
    <xf numFmtId="0" fontId="0" fillId="0" borderId="24" xfId="0" applyBorder="1"/>
    <xf numFmtId="164" fontId="1" fillId="0" borderId="31" xfId="0" applyNumberFormat="1" applyFon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1" xfId="0" applyNumberFormat="1" applyBorder="1"/>
    <xf numFmtId="164" fontId="3" fillId="0" borderId="31" xfId="0" applyNumberFormat="1" applyFont="1" applyBorder="1"/>
    <xf numFmtId="0" fontId="1" fillId="0" borderId="30" xfId="0" applyFont="1" applyBorder="1"/>
    <xf numFmtId="169" fontId="1" fillId="0" borderId="37" xfId="0" applyNumberFormat="1" applyFont="1" applyBorder="1"/>
    <xf numFmtId="169" fontId="3" fillId="0" borderId="30" xfId="0" applyNumberFormat="1" applyFont="1" applyBorder="1"/>
    <xf numFmtId="0" fontId="5" fillId="0" borderId="1" xfId="2" applyBorder="1"/>
    <xf numFmtId="0" fontId="5" fillId="0" borderId="14" xfId="2" applyBorder="1"/>
    <xf numFmtId="0" fontId="5" fillId="0" borderId="3" xfId="2" applyBorder="1"/>
    <xf numFmtId="0" fontId="0" fillId="0" borderId="12" xfId="0" applyBorder="1"/>
    <xf numFmtId="170" fontId="0" fillId="0" borderId="1" xfId="0" applyNumberFormat="1" applyBorder="1" applyAlignment="1">
      <alignment horizontal="left"/>
    </xf>
    <xf numFmtId="170" fontId="0" fillId="0" borderId="1" xfId="0" applyNumberFormat="1" applyBorder="1"/>
    <xf numFmtId="0" fontId="0" fillId="0" borderId="21" xfId="0" applyBorder="1"/>
    <xf numFmtId="170" fontId="0" fillId="0" borderId="14" xfId="0" applyNumberFormat="1" applyBorder="1"/>
    <xf numFmtId="0" fontId="0" fillId="0" borderId="38" xfId="0" applyBorder="1"/>
    <xf numFmtId="8" fontId="0" fillId="0" borderId="24" xfId="0" applyNumberFormat="1" applyBorder="1"/>
    <xf numFmtId="0" fontId="5" fillId="0" borderId="24" xfId="2" applyBorder="1"/>
    <xf numFmtId="0" fontId="5" fillId="0" borderId="14" xfId="2" applyFill="1" applyBorder="1"/>
    <xf numFmtId="169" fontId="0" fillId="0" borderId="26" xfId="0" applyNumberFormat="1" applyBorder="1"/>
    <xf numFmtId="0" fontId="5" fillId="0" borderId="24" xfId="2" applyFill="1" applyBorder="1"/>
    <xf numFmtId="0" fontId="5" fillId="0" borderId="3" xfId="2" applyFill="1" applyBorder="1"/>
    <xf numFmtId="0" fontId="5" fillId="0" borderId="7" xfId="2" applyFill="1" applyBorder="1"/>
    <xf numFmtId="8" fontId="0" fillId="0" borderId="1" xfId="0" applyNumberFormat="1" applyBorder="1"/>
    <xf numFmtId="0" fontId="5" fillId="0" borderId="1" xfId="2" applyFill="1" applyBorder="1"/>
    <xf numFmtId="170" fontId="2" fillId="0" borderId="1" xfId="1" applyNumberFormat="1" applyBorder="1"/>
    <xf numFmtId="15" fontId="0" fillId="2" borderId="2" xfId="0" quotePrefix="1" applyNumberFormat="1" applyFill="1" applyBorder="1" applyAlignment="1">
      <alignment horizontal="left"/>
    </xf>
    <xf numFmtId="0" fontId="0" fillId="2" borderId="3" xfId="0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2" borderId="26" xfId="0" applyFill="1" applyBorder="1"/>
    <xf numFmtId="0" fontId="0" fillId="2" borderId="14" xfId="0" applyFill="1" applyBorder="1"/>
    <xf numFmtId="0" fontId="0" fillId="2" borderId="0" xfId="0" applyFill="1"/>
    <xf numFmtId="15" fontId="0" fillId="2" borderId="21" xfId="0" quotePrefix="1" applyNumberFormat="1" applyFill="1" applyBorder="1" applyAlignment="1">
      <alignment horizontal="left"/>
    </xf>
    <xf numFmtId="164" fontId="0" fillId="2" borderId="14" xfId="0" applyNumberFormat="1" applyFill="1" applyBorder="1"/>
    <xf numFmtId="164" fontId="0" fillId="2" borderId="22" xfId="0" applyNumberFormat="1" applyFill="1" applyBorder="1"/>
    <xf numFmtId="169" fontId="0" fillId="2" borderId="26" xfId="0" applyNumberFormat="1" applyFill="1" applyBorder="1"/>
    <xf numFmtId="15" fontId="0" fillId="2" borderId="6" xfId="0" quotePrefix="1" applyNumberFormat="1" applyFill="1" applyBorder="1" applyAlignment="1">
      <alignment horizontal="left"/>
    </xf>
    <xf numFmtId="0" fontId="0" fillId="2" borderId="7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decker@herzog.com" TargetMode="External"/><Relationship Id="rId13" Type="http://schemas.openxmlformats.org/officeDocument/2006/relationships/hyperlink" Target="mailto:dianacouch34@gmail.com" TargetMode="External"/><Relationship Id="rId3" Type="http://schemas.openxmlformats.org/officeDocument/2006/relationships/hyperlink" Target="mailto:brunedawg12@gmail.com" TargetMode="External"/><Relationship Id="rId7" Type="http://schemas.openxmlformats.org/officeDocument/2006/relationships/hyperlink" Target="mailto:brunedawg12@gmail.com" TargetMode="External"/><Relationship Id="rId12" Type="http://schemas.openxmlformats.org/officeDocument/2006/relationships/hyperlink" Target="mailto:chris@cedarrosewoodworking.com" TargetMode="External"/><Relationship Id="rId2" Type="http://schemas.openxmlformats.org/officeDocument/2006/relationships/hyperlink" Target="mailto:nevada.1111@yahoo.com" TargetMode="External"/><Relationship Id="rId1" Type="http://schemas.openxmlformats.org/officeDocument/2006/relationships/hyperlink" Target="mailto:michael@musesalonstudios.com" TargetMode="External"/><Relationship Id="rId6" Type="http://schemas.openxmlformats.org/officeDocument/2006/relationships/hyperlink" Target="mailto:paula@rentbozeman.com" TargetMode="External"/><Relationship Id="rId11" Type="http://schemas.openxmlformats.org/officeDocument/2006/relationships/hyperlink" Target="mailto:chevy72hic@yahoo.com" TargetMode="External"/><Relationship Id="rId5" Type="http://schemas.openxmlformats.org/officeDocument/2006/relationships/hyperlink" Target="mailto:lhulcher@outlook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darlajeanj@gmail.com" TargetMode="External"/><Relationship Id="rId4" Type="http://schemas.openxmlformats.org/officeDocument/2006/relationships/hyperlink" Target="mailto:michael@musesalonstudios.com" TargetMode="External"/><Relationship Id="rId9" Type="http://schemas.openxmlformats.org/officeDocument/2006/relationships/hyperlink" Target="mailto:katybilling@gmail.com" TargetMode="External"/><Relationship Id="rId14" Type="http://schemas.openxmlformats.org/officeDocument/2006/relationships/hyperlink" Target="mailto:lizchappiezoller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718B-5192-46FB-A9AD-36D5CA32B4F2}">
  <dimension ref="A1:AMK19"/>
  <sheetViews>
    <sheetView tabSelected="1" workbookViewId="0">
      <selection activeCell="E3" sqref="E3:E4"/>
    </sheetView>
  </sheetViews>
  <sheetFormatPr defaultRowHeight="14.4" x14ac:dyDescent="0.3"/>
  <cols>
    <col min="1" max="1" width="11.21875" style="1" customWidth="1"/>
    <col min="2" max="2" width="55" style="1" customWidth="1"/>
    <col min="3" max="3" width="26.77734375" style="25" customWidth="1"/>
    <col min="4" max="4" width="27.21875" style="25" customWidth="1"/>
    <col min="5" max="5" width="23.5546875" style="25" customWidth="1"/>
    <col min="6" max="6" width="27.5546875" style="25" customWidth="1"/>
    <col min="7" max="7" width="16.33203125" style="1" customWidth="1"/>
    <col min="8" max="1025" width="9.21875" style="1" customWidth="1"/>
  </cols>
  <sheetData>
    <row r="1" spans="1:1025" s="6" customFormat="1" ht="15" thickBot="1" x14ac:dyDescent="0.35">
      <c r="A1" s="2" t="s">
        <v>0</v>
      </c>
      <c r="B1" s="3" t="s">
        <v>1</v>
      </c>
      <c r="C1" s="34" t="s">
        <v>2</v>
      </c>
      <c r="D1" s="34" t="s">
        <v>3</v>
      </c>
      <c r="E1" s="34" t="s">
        <v>4</v>
      </c>
      <c r="F1" s="85" t="s">
        <v>5</v>
      </c>
      <c r="G1" s="93" t="s">
        <v>35</v>
      </c>
      <c r="H1" s="5"/>
    </row>
    <row r="2" spans="1:1025" ht="15" thickBot="1" x14ac:dyDescent="0.35">
      <c r="A2" s="7">
        <v>45292</v>
      </c>
      <c r="B2" s="8" t="s">
        <v>25</v>
      </c>
      <c r="C2" s="9">
        <v>1508.92</v>
      </c>
      <c r="D2" s="9"/>
      <c r="E2" s="9">
        <v>676.33</v>
      </c>
      <c r="F2" s="86">
        <f>C2</f>
        <v>1508.92</v>
      </c>
      <c r="G2" s="50">
        <f t="shared" ref="G2:G4" si="0">SUM(E2+F2)</f>
        <v>2185.25</v>
      </c>
      <c r="H2" s="11"/>
    </row>
    <row r="3" spans="1:1025" s="73" customFormat="1" ht="15" thickBot="1" x14ac:dyDescent="0.35">
      <c r="A3" s="78" t="s">
        <v>121</v>
      </c>
      <c r="B3" s="1" t="s">
        <v>122</v>
      </c>
      <c r="C3" s="25">
        <v>250</v>
      </c>
      <c r="D3" s="25"/>
      <c r="E3" s="9">
        <v>676.33</v>
      </c>
      <c r="F3" s="87">
        <f>SUM(F2+C3-D3)</f>
        <v>1758.92</v>
      </c>
      <c r="G3" s="50">
        <f t="shared" si="0"/>
        <v>2435.25</v>
      </c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3">
      <c r="A4" s="74" t="s">
        <v>123</v>
      </c>
      <c r="B4" s="29" t="s">
        <v>124</v>
      </c>
      <c r="C4" s="32">
        <v>200</v>
      </c>
      <c r="D4" s="32"/>
      <c r="E4" s="9">
        <v>676.33</v>
      </c>
      <c r="F4" s="87">
        <f t="shared" ref="F4:F9" si="1">SUM(F3+C4-D4)</f>
        <v>1958.92</v>
      </c>
      <c r="G4" s="50">
        <f t="shared" si="0"/>
        <v>2635.25</v>
      </c>
      <c r="H4" s="7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</row>
    <row r="5" spans="1:1025" x14ac:dyDescent="0.3">
      <c r="A5" s="78"/>
      <c r="F5" s="87"/>
      <c r="G5" s="51"/>
      <c r="H5" s="7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</row>
    <row r="6" spans="1:1025" x14ac:dyDescent="0.3">
      <c r="A6" s="78"/>
      <c r="F6" s="87"/>
      <c r="G6" s="51"/>
      <c r="H6" s="7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</row>
    <row r="7" spans="1:1025" x14ac:dyDescent="0.3">
      <c r="A7" s="74"/>
      <c r="B7" s="29"/>
      <c r="C7" s="32"/>
      <c r="D7" s="32"/>
      <c r="E7" s="32"/>
      <c r="F7" s="87"/>
      <c r="G7" s="51"/>
      <c r="H7" s="7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</row>
    <row r="8" spans="1:1025" ht="15" thickBot="1" x14ac:dyDescent="0.35">
      <c r="A8" s="76"/>
      <c r="B8" s="13"/>
      <c r="C8" s="14"/>
      <c r="D8" s="14"/>
      <c r="E8" s="14"/>
      <c r="F8" s="87"/>
      <c r="G8" s="77"/>
      <c r="H8" s="7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</row>
    <row r="9" spans="1:1025" ht="15" thickBot="1" x14ac:dyDescent="0.35">
      <c r="A9" s="74"/>
      <c r="B9" s="29"/>
      <c r="C9" s="32"/>
      <c r="D9" s="32"/>
      <c r="E9" s="32"/>
      <c r="F9" s="87"/>
      <c r="G9" s="94"/>
      <c r="H9" s="7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</row>
    <row r="10" spans="1:1025" s="58" customFormat="1" ht="18.600000000000001" thickBot="1" x14ac:dyDescent="0.4">
      <c r="A10" s="52"/>
      <c r="B10" s="53" t="s">
        <v>23</v>
      </c>
      <c r="C10" s="54">
        <f>SUM(C2:C9)</f>
        <v>1958.92</v>
      </c>
      <c r="D10" s="54">
        <f>SUM(D2:D9)</f>
        <v>0</v>
      </c>
      <c r="E10" s="70">
        <f>E2</f>
        <v>676.33</v>
      </c>
      <c r="F10" s="70">
        <f>F4</f>
        <v>1958.92</v>
      </c>
      <c r="G10" s="95">
        <f>SUM(E10+F10)</f>
        <v>2635.25</v>
      </c>
      <c r="H10" s="57"/>
    </row>
    <row r="11" spans="1:1025" x14ac:dyDescent="0.3">
      <c r="A11" s="29"/>
      <c r="B11" s="29"/>
      <c r="C11" s="32"/>
      <c r="D11" s="32"/>
      <c r="E11" s="32"/>
      <c r="F11" s="32"/>
      <c r="G11" s="29"/>
    </row>
    <row r="12" spans="1:1025" x14ac:dyDescent="0.3">
      <c r="A12" s="99"/>
      <c r="C12" s="100"/>
      <c r="D12" s="1"/>
    </row>
    <row r="13" spans="1:1025" x14ac:dyDescent="0.3">
      <c r="A13" s="99"/>
      <c r="C13" s="101"/>
      <c r="D13" s="1"/>
    </row>
    <row r="14" spans="1:1025" x14ac:dyDescent="0.3">
      <c r="A14" s="99"/>
      <c r="C14" s="101"/>
      <c r="D14" s="1"/>
    </row>
    <row r="15" spans="1:1025" x14ac:dyDescent="0.3">
      <c r="A15" s="99"/>
      <c r="C15" s="101"/>
      <c r="D15" s="1"/>
    </row>
    <row r="16" spans="1:1025" x14ac:dyDescent="0.3">
      <c r="A16" s="99"/>
      <c r="C16" s="101"/>
      <c r="D16" s="1"/>
    </row>
    <row r="17" spans="1:4" x14ac:dyDescent="0.3">
      <c r="A17" s="99"/>
      <c r="C17" s="101"/>
      <c r="D17" s="1"/>
    </row>
    <row r="18" spans="1:4" x14ac:dyDescent="0.3">
      <c r="A18" s="102"/>
      <c r="B18" s="29"/>
      <c r="C18" s="103"/>
      <c r="D18" s="29"/>
    </row>
    <row r="19" spans="1:4" x14ac:dyDescent="0.3">
      <c r="A19" s="99"/>
      <c r="C19" s="100"/>
      <c r="D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4EFB-F925-4D20-9541-0A0668213AD8}">
  <dimension ref="A1:AMI50"/>
  <sheetViews>
    <sheetView workbookViewId="0">
      <selection activeCell="A2" sqref="A2:A28"/>
    </sheetView>
  </sheetViews>
  <sheetFormatPr defaultRowHeight="14.4" x14ac:dyDescent="0.3"/>
  <cols>
    <col min="1" max="1" width="11.21875" style="1" customWidth="1"/>
    <col min="2" max="2" width="55" style="1" customWidth="1"/>
    <col min="3" max="3" width="44.77734375" style="1" customWidth="1"/>
    <col min="4" max="4" width="26.77734375" style="25" customWidth="1"/>
    <col min="5" max="5" width="15.44140625" style="25" customWidth="1"/>
    <col min="6" max="1023" width="9.21875" style="1" customWidth="1"/>
  </cols>
  <sheetData>
    <row r="1" spans="1:1023" s="6" customFormat="1" ht="15" thickBot="1" x14ac:dyDescent="0.35">
      <c r="A1" s="2" t="s">
        <v>0</v>
      </c>
      <c r="B1" s="3" t="s">
        <v>1</v>
      </c>
      <c r="C1" s="3" t="s">
        <v>92</v>
      </c>
      <c r="D1" s="34" t="s">
        <v>2</v>
      </c>
      <c r="E1" s="35" t="s">
        <v>119</v>
      </c>
      <c r="F1" s="5"/>
    </row>
    <row r="2" spans="1:1023" ht="15" thickBot="1" x14ac:dyDescent="0.35">
      <c r="A2" s="81"/>
      <c r="B2" s="18"/>
      <c r="C2" s="98"/>
      <c r="D2" s="19"/>
      <c r="E2" s="47"/>
      <c r="F2" s="7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</row>
    <row r="3" spans="1:1023" x14ac:dyDescent="0.3">
      <c r="A3" s="74"/>
      <c r="B3" s="29"/>
      <c r="C3" s="107"/>
      <c r="D3" s="32"/>
      <c r="E3" s="63"/>
      <c r="F3" s="10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</row>
    <row r="4" spans="1:1023" s="121" customFormat="1" x14ac:dyDescent="0.3">
      <c r="A4" s="122"/>
      <c r="B4" s="120"/>
      <c r="C4" s="120"/>
      <c r="D4" s="123"/>
      <c r="E4" s="124"/>
      <c r="F4" s="125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  <c r="OX4" s="120"/>
      <c r="OY4" s="120"/>
      <c r="OZ4" s="120"/>
      <c r="PA4" s="120"/>
      <c r="PB4" s="120"/>
      <c r="PC4" s="120"/>
      <c r="PD4" s="120"/>
      <c r="PE4" s="120"/>
      <c r="PF4" s="120"/>
      <c r="PG4" s="120"/>
      <c r="PH4" s="120"/>
      <c r="PI4" s="120"/>
      <c r="PJ4" s="120"/>
      <c r="PK4" s="120"/>
      <c r="PL4" s="120"/>
      <c r="PM4" s="120"/>
      <c r="PN4" s="120"/>
      <c r="PO4" s="120"/>
      <c r="PP4" s="120"/>
      <c r="PQ4" s="120"/>
      <c r="PR4" s="120"/>
      <c r="PS4" s="120"/>
      <c r="PT4" s="120"/>
      <c r="PU4" s="120"/>
      <c r="PV4" s="120"/>
      <c r="PW4" s="120"/>
      <c r="PX4" s="120"/>
      <c r="PY4" s="120"/>
      <c r="PZ4" s="120"/>
      <c r="QA4" s="120"/>
      <c r="QB4" s="120"/>
      <c r="QC4" s="120"/>
      <c r="QD4" s="120"/>
      <c r="QE4" s="120"/>
      <c r="QF4" s="120"/>
      <c r="QG4" s="120"/>
      <c r="QH4" s="120"/>
      <c r="QI4" s="120"/>
      <c r="QJ4" s="120"/>
      <c r="QK4" s="120"/>
      <c r="QL4" s="120"/>
      <c r="QM4" s="120"/>
      <c r="QN4" s="120"/>
      <c r="QO4" s="120"/>
      <c r="QP4" s="120"/>
      <c r="QQ4" s="120"/>
      <c r="QR4" s="120"/>
      <c r="QS4" s="120"/>
      <c r="QT4" s="120"/>
      <c r="QU4" s="120"/>
      <c r="QV4" s="120"/>
      <c r="QW4" s="120"/>
      <c r="QX4" s="120"/>
      <c r="QY4" s="120"/>
      <c r="QZ4" s="120"/>
      <c r="RA4" s="120"/>
      <c r="RB4" s="120"/>
      <c r="RC4" s="120"/>
      <c r="RD4" s="120"/>
      <c r="RE4" s="120"/>
      <c r="RF4" s="120"/>
      <c r="RG4" s="120"/>
      <c r="RH4" s="120"/>
      <c r="RI4" s="120"/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0"/>
      <c r="ZQ4" s="120"/>
      <c r="ZR4" s="120"/>
      <c r="ZS4" s="120"/>
      <c r="ZT4" s="120"/>
      <c r="ZU4" s="120"/>
      <c r="ZV4" s="120"/>
      <c r="ZW4" s="120"/>
      <c r="ZX4" s="120"/>
      <c r="ZY4" s="120"/>
      <c r="ZZ4" s="120"/>
      <c r="AAA4" s="120"/>
      <c r="AAB4" s="120"/>
      <c r="AAC4" s="120"/>
      <c r="AAD4" s="120"/>
      <c r="AAE4" s="120"/>
      <c r="AAF4" s="120"/>
      <c r="AAG4" s="120"/>
      <c r="AAH4" s="120"/>
      <c r="AAI4" s="120"/>
      <c r="AAJ4" s="120"/>
      <c r="AAK4" s="120"/>
      <c r="AAL4" s="120"/>
      <c r="AAM4" s="120"/>
      <c r="AAN4" s="120"/>
      <c r="AAO4" s="120"/>
      <c r="AAP4" s="120"/>
      <c r="AAQ4" s="120"/>
      <c r="AAR4" s="120"/>
      <c r="AAS4" s="120"/>
      <c r="AAT4" s="120"/>
      <c r="AAU4" s="120"/>
      <c r="AAV4" s="120"/>
      <c r="AAW4" s="120"/>
      <c r="AAX4" s="120"/>
      <c r="AAY4" s="120"/>
      <c r="AAZ4" s="120"/>
      <c r="ABA4" s="120"/>
      <c r="ABB4" s="120"/>
      <c r="ABC4" s="120"/>
      <c r="ABD4" s="120"/>
      <c r="ABE4" s="120"/>
      <c r="ABF4" s="120"/>
      <c r="ABG4" s="120"/>
      <c r="ABH4" s="120"/>
      <c r="ABI4" s="120"/>
      <c r="ABJ4" s="120"/>
      <c r="ABK4" s="120"/>
      <c r="ABL4" s="120"/>
      <c r="ABM4" s="120"/>
      <c r="ABN4" s="120"/>
      <c r="ABO4" s="120"/>
      <c r="ABP4" s="120"/>
      <c r="ABQ4" s="120"/>
      <c r="ABR4" s="120"/>
      <c r="ABS4" s="120"/>
      <c r="ABT4" s="120"/>
      <c r="ABU4" s="120"/>
      <c r="ABV4" s="120"/>
      <c r="ABW4" s="120"/>
      <c r="ABX4" s="120"/>
      <c r="ABY4" s="120"/>
      <c r="ABZ4" s="120"/>
      <c r="ACA4" s="120"/>
      <c r="ACB4" s="120"/>
      <c r="ACC4" s="120"/>
      <c r="ACD4" s="120"/>
      <c r="ACE4" s="120"/>
      <c r="ACF4" s="120"/>
      <c r="ACG4" s="120"/>
      <c r="ACH4" s="120"/>
      <c r="ACI4" s="120"/>
      <c r="ACJ4" s="120"/>
      <c r="ACK4" s="120"/>
      <c r="ACL4" s="120"/>
      <c r="ACM4" s="120"/>
      <c r="ACN4" s="120"/>
      <c r="ACO4" s="120"/>
      <c r="ACP4" s="120"/>
      <c r="ACQ4" s="120"/>
      <c r="ACR4" s="120"/>
      <c r="ACS4" s="120"/>
      <c r="ACT4" s="120"/>
      <c r="ACU4" s="120"/>
      <c r="ACV4" s="120"/>
      <c r="ACW4" s="120"/>
      <c r="ACX4" s="120"/>
      <c r="ACY4" s="120"/>
      <c r="ACZ4" s="120"/>
      <c r="ADA4" s="120"/>
      <c r="ADB4" s="120"/>
      <c r="ADC4" s="120"/>
      <c r="ADD4" s="120"/>
      <c r="ADE4" s="120"/>
      <c r="ADF4" s="120"/>
      <c r="ADG4" s="120"/>
      <c r="ADH4" s="120"/>
      <c r="ADI4" s="120"/>
      <c r="ADJ4" s="120"/>
      <c r="ADK4" s="120"/>
      <c r="ADL4" s="120"/>
      <c r="ADM4" s="120"/>
      <c r="ADN4" s="120"/>
      <c r="ADO4" s="120"/>
      <c r="ADP4" s="120"/>
      <c r="ADQ4" s="120"/>
      <c r="ADR4" s="120"/>
      <c r="ADS4" s="120"/>
      <c r="ADT4" s="120"/>
      <c r="ADU4" s="120"/>
      <c r="ADV4" s="120"/>
      <c r="ADW4" s="120"/>
      <c r="ADX4" s="120"/>
      <c r="ADY4" s="120"/>
      <c r="ADZ4" s="120"/>
      <c r="AEA4" s="120"/>
      <c r="AEB4" s="120"/>
      <c r="AEC4" s="120"/>
      <c r="AED4" s="120"/>
      <c r="AEE4" s="120"/>
      <c r="AEF4" s="120"/>
      <c r="AEG4" s="120"/>
      <c r="AEH4" s="120"/>
      <c r="AEI4" s="120"/>
      <c r="AEJ4" s="120"/>
      <c r="AEK4" s="120"/>
      <c r="AEL4" s="120"/>
      <c r="AEM4" s="120"/>
      <c r="AEN4" s="120"/>
      <c r="AEO4" s="120"/>
      <c r="AEP4" s="120"/>
      <c r="AEQ4" s="120"/>
      <c r="AER4" s="120"/>
      <c r="AES4" s="120"/>
      <c r="AET4" s="120"/>
      <c r="AEU4" s="120"/>
      <c r="AEV4" s="120"/>
      <c r="AEW4" s="120"/>
      <c r="AEX4" s="120"/>
      <c r="AEY4" s="120"/>
      <c r="AEZ4" s="120"/>
      <c r="AFA4" s="120"/>
      <c r="AFB4" s="120"/>
      <c r="AFC4" s="120"/>
      <c r="AFD4" s="120"/>
      <c r="AFE4" s="120"/>
      <c r="AFF4" s="120"/>
      <c r="AFG4" s="120"/>
      <c r="AFH4" s="120"/>
      <c r="AFI4" s="120"/>
      <c r="AFJ4" s="120"/>
      <c r="AFK4" s="120"/>
      <c r="AFL4" s="120"/>
      <c r="AFM4" s="120"/>
      <c r="AFN4" s="120"/>
      <c r="AFO4" s="120"/>
      <c r="AFP4" s="120"/>
      <c r="AFQ4" s="120"/>
      <c r="AFR4" s="120"/>
      <c r="AFS4" s="120"/>
      <c r="AFT4" s="120"/>
      <c r="AFU4" s="120"/>
      <c r="AFV4" s="120"/>
      <c r="AFW4" s="120"/>
      <c r="AFX4" s="120"/>
      <c r="AFY4" s="120"/>
      <c r="AFZ4" s="120"/>
      <c r="AGA4" s="120"/>
      <c r="AGB4" s="120"/>
      <c r="AGC4" s="120"/>
      <c r="AGD4" s="120"/>
      <c r="AGE4" s="120"/>
      <c r="AGF4" s="120"/>
      <c r="AGG4" s="120"/>
      <c r="AGH4" s="120"/>
      <c r="AGI4" s="120"/>
      <c r="AGJ4" s="120"/>
      <c r="AGK4" s="120"/>
      <c r="AGL4" s="120"/>
      <c r="AGM4" s="120"/>
      <c r="AGN4" s="120"/>
      <c r="AGO4" s="120"/>
      <c r="AGP4" s="120"/>
      <c r="AGQ4" s="120"/>
      <c r="AGR4" s="120"/>
      <c r="AGS4" s="120"/>
      <c r="AGT4" s="120"/>
      <c r="AGU4" s="120"/>
      <c r="AGV4" s="120"/>
      <c r="AGW4" s="120"/>
      <c r="AGX4" s="120"/>
      <c r="AGY4" s="120"/>
      <c r="AGZ4" s="120"/>
      <c r="AHA4" s="120"/>
      <c r="AHB4" s="120"/>
      <c r="AHC4" s="120"/>
      <c r="AHD4" s="120"/>
      <c r="AHE4" s="120"/>
      <c r="AHF4" s="120"/>
      <c r="AHG4" s="120"/>
      <c r="AHH4" s="120"/>
      <c r="AHI4" s="120"/>
      <c r="AHJ4" s="120"/>
      <c r="AHK4" s="120"/>
      <c r="AHL4" s="120"/>
      <c r="AHM4" s="120"/>
      <c r="AHN4" s="120"/>
      <c r="AHO4" s="120"/>
      <c r="AHP4" s="120"/>
      <c r="AHQ4" s="120"/>
      <c r="AHR4" s="120"/>
      <c r="AHS4" s="120"/>
      <c r="AHT4" s="120"/>
      <c r="AHU4" s="120"/>
      <c r="AHV4" s="120"/>
      <c r="AHW4" s="120"/>
      <c r="AHX4" s="120"/>
      <c r="AHY4" s="120"/>
      <c r="AHZ4" s="120"/>
      <c r="AIA4" s="120"/>
      <c r="AIB4" s="120"/>
      <c r="AIC4" s="120"/>
      <c r="AID4" s="120"/>
      <c r="AIE4" s="120"/>
      <c r="AIF4" s="120"/>
      <c r="AIG4" s="120"/>
      <c r="AIH4" s="120"/>
      <c r="AII4" s="120"/>
      <c r="AIJ4" s="120"/>
      <c r="AIK4" s="120"/>
      <c r="AIL4" s="120"/>
      <c r="AIM4" s="120"/>
      <c r="AIN4" s="120"/>
      <c r="AIO4" s="120"/>
      <c r="AIP4" s="120"/>
      <c r="AIQ4" s="120"/>
      <c r="AIR4" s="120"/>
      <c r="AIS4" s="120"/>
      <c r="AIT4" s="120"/>
      <c r="AIU4" s="120"/>
      <c r="AIV4" s="120"/>
      <c r="AIW4" s="120"/>
      <c r="AIX4" s="120"/>
      <c r="AIY4" s="120"/>
      <c r="AIZ4" s="120"/>
      <c r="AJA4" s="120"/>
      <c r="AJB4" s="120"/>
      <c r="AJC4" s="120"/>
      <c r="AJD4" s="120"/>
      <c r="AJE4" s="120"/>
      <c r="AJF4" s="120"/>
      <c r="AJG4" s="120"/>
      <c r="AJH4" s="120"/>
      <c r="AJI4" s="120"/>
      <c r="AJJ4" s="120"/>
      <c r="AJK4" s="120"/>
      <c r="AJL4" s="120"/>
      <c r="AJM4" s="120"/>
      <c r="AJN4" s="120"/>
      <c r="AJO4" s="120"/>
      <c r="AJP4" s="120"/>
      <c r="AJQ4" s="120"/>
      <c r="AJR4" s="120"/>
      <c r="AJS4" s="120"/>
      <c r="AJT4" s="120"/>
      <c r="AJU4" s="120"/>
      <c r="AJV4" s="120"/>
      <c r="AJW4" s="120"/>
      <c r="AJX4" s="120"/>
      <c r="AJY4" s="120"/>
      <c r="AJZ4" s="120"/>
      <c r="AKA4" s="120"/>
      <c r="AKB4" s="120"/>
      <c r="AKC4" s="120"/>
      <c r="AKD4" s="120"/>
      <c r="AKE4" s="120"/>
      <c r="AKF4" s="120"/>
      <c r="AKG4" s="120"/>
      <c r="AKH4" s="120"/>
      <c r="AKI4" s="120"/>
      <c r="AKJ4" s="120"/>
      <c r="AKK4" s="120"/>
      <c r="AKL4" s="120"/>
      <c r="AKM4" s="120"/>
      <c r="AKN4" s="120"/>
      <c r="AKO4" s="120"/>
      <c r="AKP4" s="120"/>
      <c r="AKQ4" s="120"/>
      <c r="AKR4" s="120"/>
      <c r="AKS4" s="120"/>
      <c r="AKT4" s="120"/>
      <c r="AKU4" s="120"/>
      <c r="AKV4" s="120"/>
      <c r="AKW4" s="120"/>
      <c r="AKX4" s="120"/>
      <c r="AKY4" s="120"/>
      <c r="AKZ4" s="120"/>
      <c r="ALA4" s="120"/>
      <c r="ALB4" s="120"/>
      <c r="ALC4" s="120"/>
      <c r="ALD4" s="120"/>
      <c r="ALE4" s="120"/>
      <c r="ALF4" s="120"/>
      <c r="ALG4" s="120"/>
      <c r="ALH4" s="120"/>
      <c r="ALI4" s="120"/>
      <c r="ALJ4" s="120"/>
      <c r="ALK4" s="120"/>
      <c r="ALL4" s="120"/>
      <c r="ALM4" s="120"/>
      <c r="ALN4" s="120"/>
      <c r="ALO4" s="120"/>
      <c r="ALP4" s="120"/>
      <c r="ALQ4" s="120"/>
      <c r="ALR4" s="120"/>
      <c r="ALS4" s="120"/>
      <c r="ALT4" s="120"/>
      <c r="ALU4" s="120"/>
      <c r="ALV4" s="120"/>
      <c r="ALW4" s="120"/>
      <c r="ALX4" s="120"/>
      <c r="ALY4" s="120"/>
      <c r="ALZ4" s="120"/>
      <c r="AMA4" s="120"/>
      <c r="AMB4" s="120"/>
      <c r="AMC4" s="120"/>
      <c r="AMD4" s="120"/>
      <c r="AME4" s="120"/>
      <c r="AMF4" s="120"/>
      <c r="AMG4" s="120"/>
      <c r="AMH4" s="120"/>
      <c r="AMI4" s="120"/>
    </row>
    <row r="5" spans="1:1023" ht="15" thickBot="1" x14ac:dyDescent="0.35">
      <c r="A5" s="83"/>
      <c r="B5" s="84"/>
      <c r="C5" s="109"/>
      <c r="D5" s="66"/>
      <c r="E5" s="67"/>
      <c r="F5" s="10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</row>
    <row r="6" spans="1:1023" ht="15" thickBot="1" x14ac:dyDescent="0.35">
      <c r="A6" s="81"/>
      <c r="B6" s="18"/>
      <c r="C6" s="110"/>
      <c r="D6" s="19"/>
      <c r="E6" s="47"/>
      <c r="F6" s="71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</row>
    <row r="7" spans="1:1023" s="121" customFormat="1" x14ac:dyDescent="0.3">
      <c r="A7" s="126"/>
      <c r="B7" s="127"/>
      <c r="C7" s="127"/>
      <c r="D7" s="128"/>
      <c r="E7" s="129"/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0"/>
      <c r="LC7" s="120"/>
      <c r="LD7" s="120"/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0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0"/>
      <c r="ML7" s="120"/>
      <c r="MM7" s="120"/>
      <c r="MN7" s="120"/>
      <c r="MO7" s="120"/>
      <c r="MP7" s="120"/>
      <c r="MQ7" s="120"/>
      <c r="MR7" s="120"/>
      <c r="MS7" s="120"/>
      <c r="MT7" s="120"/>
      <c r="MU7" s="120"/>
      <c r="MV7" s="120"/>
      <c r="MW7" s="120"/>
      <c r="MX7" s="120"/>
      <c r="MY7" s="120"/>
      <c r="MZ7" s="120"/>
      <c r="NA7" s="120"/>
      <c r="NB7" s="120"/>
      <c r="NC7" s="120"/>
      <c r="ND7" s="120"/>
      <c r="NE7" s="120"/>
      <c r="NF7" s="120"/>
      <c r="NG7" s="120"/>
      <c r="NH7" s="120"/>
      <c r="NI7" s="120"/>
      <c r="NJ7" s="120"/>
      <c r="NK7" s="120"/>
      <c r="NL7" s="120"/>
      <c r="NM7" s="120"/>
      <c r="NN7" s="120"/>
      <c r="NO7" s="120"/>
      <c r="NP7" s="120"/>
      <c r="NQ7" s="120"/>
      <c r="NR7" s="120"/>
      <c r="NS7" s="120"/>
      <c r="NT7" s="120"/>
      <c r="NU7" s="120"/>
      <c r="NV7" s="120"/>
      <c r="NW7" s="120"/>
      <c r="NX7" s="120"/>
      <c r="NY7" s="120"/>
      <c r="NZ7" s="120"/>
      <c r="OA7" s="120"/>
      <c r="OB7" s="120"/>
      <c r="OC7" s="120"/>
      <c r="OD7" s="120"/>
      <c r="OE7" s="120"/>
      <c r="OF7" s="120"/>
      <c r="OG7" s="120"/>
      <c r="OH7" s="120"/>
      <c r="OI7" s="120"/>
      <c r="OJ7" s="120"/>
      <c r="OK7" s="120"/>
      <c r="OL7" s="120"/>
      <c r="OM7" s="120"/>
      <c r="ON7" s="120"/>
      <c r="OO7" s="120"/>
      <c r="OP7" s="120"/>
      <c r="OQ7" s="120"/>
      <c r="OR7" s="120"/>
      <c r="OS7" s="120"/>
      <c r="OT7" s="120"/>
      <c r="OU7" s="120"/>
      <c r="OV7" s="120"/>
      <c r="OW7" s="120"/>
      <c r="OX7" s="120"/>
      <c r="OY7" s="120"/>
      <c r="OZ7" s="120"/>
      <c r="PA7" s="120"/>
      <c r="PB7" s="120"/>
      <c r="PC7" s="120"/>
      <c r="PD7" s="120"/>
      <c r="PE7" s="120"/>
      <c r="PF7" s="120"/>
      <c r="PG7" s="120"/>
      <c r="PH7" s="120"/>
      <c r="PI7" s="120"/>
      <c r="PJ7" s="120"/>
      <c r="PK7" s="120"/>
      <c r="PL7" s="120"/>
      <c r="PM7" s="120"/>
      <c r="PN7" s="120"/>
      <c r="PO7" s="120"/>
      <c r="PP7" s="120"/>
      <c r="PQ7" s="120"/>
      <c r="PR7" s="120"/>
      <c r="PS7" s="120"/>
      <c r="PT7" s="120"/>
      <c r="PU7" s="120"/>
      <c r="PV7" s="120"/>
      <c r="PW7" s="120"/>
      <c r="PX7" s="120"/>
      <c r="PY7" s="120"/>
      <c r="PZ7" s="120"/>
      <c r="QA7" s="120"/>
      <c r="QB7" s="120"/>
      <c r="QC7" s="120"/>
      <c r="QD7" s="120"/>
      <c r="QE7" s="120"/>
      <c r="QF7" s="120"/>
      <c r="QG7" s="120"/>
      <c r="QH7" s="120"/>
      <c r="QI7" s="120"/>
      <c r="QJ7" s="120"/>
      <c r="QK7" s="120"/>
      <c r="QL7" s="120"/>
      <c r="QM7" s="120"/>
      <c r="QN7" s="120"/>
      <c r="QO7" s="120"/>
      <c r="QP7" s="120"/>
      <c r="QQ7" s="120"/>
      <c r="QR7" s="120"/>
      <c r="QS7" s="120"/>
      <c r="QT7" s="120"/>
      <c r="QU7" s="120"/>
      <c r="QV7" s="120"/>
      <c r="QW7" s="120"/>
      <c r="QX7" s="120"/>
      <c r="QY7" s="120"/>
      <c r="QZ7" s="120"/>
      <c r="RA7" s="120"/>
      <c r="RB7" s="120"/>
      <c r="RC7" s="120"/>
      <c r="RD7" s="120"/>
      <c r="RE7" s="120"/>
      <c r="RF7" s="120"/>
      <c r="RG7" s="120"/>
      <c r="RH7" s="120"/>
      <c r="RI7" s="120"/>
      <c r="RJ7" s="120"/>
      <c r="RK7" s="120"/>
      <c r="RL7" s="120"/>
      <c r="RM7" s="120"/>
      <c r="RN7" s="120"/>
      <c r="RO7" s="120"/>
      <c r="RP7" s="120"/>
      <c r="RQ7" s="120"/>
      <c r="RR7" s="120"/>
      <c r="RS7" s="120"/>
      <c r="RT7" s="120"/>
      <c r="RU7" s="120"/>
      <c r="RV7" s="120"/>
      <c r="RW7" s="120"/>
      <c r="RX7" s="120"/>
      <c r="RY7" s="120"/>
      <c r="RZ7" s="120"/>
      <c r="SA7" s="120"/>
      <c r="SB7" s="120"/>
      <c r="SC7" s="120"/>
      <c r="SD7" s="120"/>
      <c r="SE7" s="120"/>
      <c r="SF7" s="120"/>
      <c r="SG7" s="120"/>
      <c r="SH7" s="120"/>
      <c r="SI7" s="120"/>
      <c r="SJ7" s="120"/>
      <c r="SK7" s="120"/>
      <c r="SL7" s="120"/>
      <c r="SM7" s="120"/>
      <c r="SN7" s="120"/>
      <c r="SO7" s="120"/>
      <c r="SP7" s="120"/>
      <c r="SQ7" s="120"/>
      <c r="SR7" s="120"/>
      <c r="SS7" s="120"/>
      <c r="ST7" s="120"/>
      <c r="SU7" s="120"/>
      <c r="SV7" s="120"/>
      <c r="SW7" s="120"/>
      <c r="SX7" s="120"/>
      <c r="SY7" s="120"/>
      <c r="SZ7" s="120"/>
      <c r="TA7" s="120"/>
      <c r="TB7" s="120"/>
      <c r="TC7" s="120"/>
      <c r="TD7" s="120"/>
      <c r="TE7" s="120"/>
      <c r="TF7" s="120"/>
      <c r="TG7" s="120"/>
      <c r="TH7" s="120"/>
      <c r="TI7" s="120"/>
      <c r="TJ7" s="120"/>
      <c r="TK7" s="120"/>
      <c r="TL7" s="120"/>
      <c r="TM7" s="120"/>
      <c r="TN7" s="120"/>
      <c r="TO7" s="120"/>
      <c r="TP7" s="120"/>
      <c r="TQ7" s="120"/>
      <c r="TR7" s="120"/>
      <c r="TS7" s="120"/>
      <c r="TT7" s="120"/>
      <c r="TU7" s="120"/>
      <c r="TV7" s="120"/>
      <c r="TW7" s="120"/>
      <c r="TX7" s="120"/>
      <c r="TY7" s="120"/>
      <c r="TZ7" s="120"/>
      <c r="UA7" s="120"/>
      <c r="UB7" s="120"/>
      <c r="UC7" s="120"/>
      <c r="UD7" s="120"/>
      <c r="UE7" s="120"/>
      <c r="UF7" s="120"/>
      <c r="UG7" s="120"/>
      <c r="UH7" s="120"/>
      <c r="UI7" s="120"/>
      <c r="UJ7" s="120"/>
      <c r="UK7" s="120"/>
      <c r="UL7" s="120"/>
      <c r="UM7" s="120"/>
      <c r="UN7" s="120"/>
      <c r="UO7" s="120"/>
      <c r="UP7" s="120"/>
      <c r="UQ7" s="120"/>
      <c r="UR7" s="120"/>
      <c r="US7" s="120"/>
      <c r="UT7" s="120"/>
      <c r="UU7" s="120"/>
      <c r="UV7" s="120"/>
      <c r="UW7" s="120"/>
      <c r="UX7" s="120"/>
      <c r="UY7" s="120"/>
      <c r="UZ7" s="120"/>
      <c r="VA7" s="120"/>
      <c r="VB7" s="120"/>
      <c r="VC7" s="120"/>
      <c r="VD7" s="120"/>
      <c r="VE7" s="120"/>
      <c r="VF7" s="120"/>
      <c r="VG7" s="120"/>
      <c r="VH7" s="120"/>
      <c r="VI7" s="120"/>
      <c r="VJ7" s="120"/>
      <c r="VK7" s="120"/>
      <c r="VL7" s="120"/>
      <c r="VM7" s="120"/>
      <c r="VN7" s="120"/>
      <c r="VO7" s="120"/>
      <c r="VP7" s="120"/>
      <c r="VQ7" s="120"/>
      <c r="VR7" s="120"/>
      <c r="VS7" s="120"/>
      <c r="VT7" s="120"/>
      <c r="VU7" s="120"/>
      <c r="VV7" s="120"/>
      <c r="VW7" s="120"/>
      <c r="VX7" s="120"/>
      <c r="VY7" s="120"/>
      <c r="VZ7" s="120"/>
      <c r="WA7" s="120"/>
      <c r="WB7" s="120"/>
      <c r="WC7" s="120"/>
      <c r="WD7" s="120"/>
      <c r="WE7" s="120"/>
      <c r="WF7" s="120"/>
      <c r="WG7" s="120"/>
      <c r="WH7" s="120"/>
      <c r="WI7" s="120"/>
      <c r="WJ7" s="120"/>
      <c r="WK7" s="120"/>
      <c r="WL7" s="120"/>
      <c r="WM7" s="120"/>
      <c r="WN7" s="120"/>
      <c r="WO7" s="120"/>
      <c r="WP7" s="120"/>
      <c r="WQ7" s="120"/>
      <c r="WR7" s="120"/>
      <c r="WS7" s="120"/>
      <c r="WT7" s="120"/>
      <c r="WU7" s="120"/>
      <c r="WV7" s="120"/>
      <c r="WW7" s="120"/>
      <c r="WX7" s="120"/>
      <c r="WY7" s="120"/>
      <c r="WZ7" s="120"/>
      <c r="XA7" s="120"/>
      <c r="XB7" s="120"/>
      <c r="XC7" s="120"/>
      <c r="XD7" s="120"/>
      <c r="XE7" s="120"/>
      <c r="XF7" s="120"/>
      <c r="XG7" s="120"/>
      <c r="XH7" s="120"/>
      <c r="XI7" s="120"/>
      <c r="XJ7" s="120"/>
      <c r="XK7" s="120"/>
      <c r="XL7" s="120"/>
      <c r="XM7" s="120"/>
      <c r="XN7" s="120"/>
      <c r="XO7" s="120"/>
      <c r="XP7" s="120"/>
      <c r="XQ7" s="120"/>
      <c r="XR7" s="120"/>
      <c r="XS7" s="120"/>
      <c r="XT7" s="120"/>
      <c r="XU7" s="120"/>
      <c r="XV7" s="120"/>
      <c r="XW7" s="120"/>
      <c r="XX7" s="120"/>
      <c r="XY7" s="120"/>
      <c r="XZ7" s="120"/>
      <c r="YA7" s="120"/>
      <c r="YB7" s="120"/>
      <c r="YC7" s="120"/>
      <c r="YD7" s="120"/>
      <c r="YE7" s="120"/>
      <c r="YF7" s="120"/>
      <c r="YG7" s="120"/>
      <c r="YH7" s="120"/>
      <c r="YI7" s="120"/>
      <c r="YJ7" s="120"/>
      <c r="YK7" s="120"/>
      <c r="YL7" s="120"/>
      <c r="YM7" s="120"/>
      <c r="YN7" s="120"/>
      <c r="YO7" s="120"/>
      <c r="YP7" s="120"/>
      <c r="YQ7" s="120"/>
      <c r="YR7" s="120"/>
      <c r="YS7" s="120"/>
      <c r="YT7" s="120"/>
      <c r="YU7" s="120"/>
      <c r="YV7" s="120"/>
      <c r="YW7" s="120"/>
      <c r="YX7" s="120"/>
      <c r="YY7" s="120"/>
      <c r="YZ7" s="120"/>
      <c r="ZA7" s="120"/>
      <c r="ZB7" s="120"/>
      <c r="ZC7" s="120"/>
      <c r="ZD7" s="120"/>
      <c r="ZE7" s="120"/>
      <c r="ZF7" s="120"/>
      <c r="ZG7" s="120"/>
      <c r="ZH7" s="120"/>
      <c r="ZI7" s="120"/>
      <c r="ZJ7" s="120"/>
      <c r="ZK7" s="120"/>
      <c r="ZL7" s="120"/>
      <c r="ZM7" s="120"/>
      <c r="ZN7" s="120"/>
      <c r="ZO7" s="120"/>
      <c r="ZP7" s="120"/>
      <c r="ZQ7" s="120"/>
      <c r="ZR7" s="120"/>
      <c r="ZS7" s="120"/>
      <c r="ZT7" s="120"/>
      <c r="ZU7" s="120"/>
      <c r="ZV7" s="120"/>
      <c r="ZW7" s="120"/>
      <c r="ZX7" s="120"/>
      <c r="ZY7" s="120"/>
      <c r="ZZ7" s="120"/>
      <c r="AAA7" s="120"/>
      <c r="AAB7" s="120"/>
      <c r="AAC7" s="120"/>
      <c r="AAD7" s="120"/>
      <c r="AAE7" s="120"/>
      <c r="AAF7" s="120"/>
      <c r="AAG7" s="120"/>
      <c r="AAH7" s="120"/>
      <c r="AAI7" s="120"/>
      <c r="AAJ7" s="120"/>
      <c r="AAK7" s="120"/>
      <c r="AAL7" s="120"/>
      <c r="AAM7" s="120"/>
      <c r="AAN7" s="120"/>
      <c r="AAO7" s="120"/>
      <c r="AAP7" s="120"/>
      <c r="AAQ7" s="120"/>
      <c r="AAR7" s="120"/>
      <c r="AAS7" s="120"/>
      <c r="AAT7" s="120"/>
      <c r="AAU7" s="120"/>
      <c r="AAV7" s="120"/>
      <c r="AAW7" s="120"/>
      <c r="AAX7" s="120"/>
      <c r="AAY7" s="120"/>
      <c r="AAZ7" s="120"/>
      <c r="ABA7" s="120"/>
      <c r="ABB7" s="120"/>
      <c r="ABC7" s="120"/>
      <c r="ABD7" s="120"/>
      <c r="ABE7" s="120"/>
      <c r="ABF7" s="120"/>
      <c r="ABG7" s="120"/>
      <c r="ABH7" s="120"/>
      <c r="ABI7" s="120"/>
      <c r="ABJ7" s="120"/>
      <c r="ABK7" s="120"/>
      <c r="ABL7" s="120"/>
      <c r="ABM7" s="120"/>
      <c r="ABN7" s="120"/>
      <c r="ABO7" s="120"/>
      <c r="ABP7" s="120"/>
      <c r="ABQ7" s="120"/>
      <c r="ABR7" s="120"/>
      <c r="ABS7" s="120"/>
      <c r="ABT7" s="120"/>
      <c r="ABU7" s="120"/>
      <c r="ABV7" s="120"/>
      <c r="ABW7" s="120"/>
      <c r="ABX7" s="120"/>
      <c r="ABY7" s="120"/>
      <c r="ABZ7" s="120"/>
      <c r="ACA7" s="120"/>
      <c r="ACB7" s="120"/>
      <c r="ACC7" s="120"/>
      <c r="ACD7" s="120"/>
      <c r="ACE7" s="120"/>
      <c r="ACF7" s="120"/>
      <c r="ACG7" s="120"/>
      <c r="ACH7" s="120"/>
      <c r="ACI7" s="120"/>
      <c r="ACJ7" s="120"/>
      <c r="ACK7" s="120"/>
      <c r="ACL7" s="120"/>
      <c r="ACM7" s="120"/>
      <c r="ACN7" s="120"/>
      <c r="ACO7" s="120"/>
      <c r="ACP7" s="120"/>
      <c r="ACQ7" s="120"/>
      <c r="ACR7" s="120"/>
      <c r="ACS7" s="120"/>
      <c r="ACT7" s="120"/>
      <c r="ACU7" s="120"/>
      <c r="ACV7" s="120"/>
      <c r="ACW7" s="120"/>
      <c r="ACX7" s="120"/>
      <c r="ACY7" s="120"/>
      <c r="ACZ7" s="120"/>
      <c r="ADA7" s="120"/>
      <c r="ADB7" s="120"/>
      <c r="ADC7" s="120"/>
      <c r="ADD7" s="120"/>
      <c r="ADE7" s="120"/>
      <c r="ADF7" s="120"/>
      <c r="ADG7" s="120"/>
      <c r="ADH7" s="120"/>
      <c r="ADI7" s="120"/>
      <c r="ADJ7" s="120"/>
      <c r="ADK7" s="120"/>
      <c r="ADL7" s="120"/>
      <c r="ADM7" s="120"/>
      <c r="ADN7" s="120"/>
      <c r="ADO7" s="120"/>
      <c r="ADP7" s="120"/>
      <c r="ADQ7" s="120"/>
      <c r="ADR7" s="120"/>
      <c r="ADS7" s="120"/>
      <c r="ADT7" s="120"/>
      <c r="ADU7" s="120"/>
      <c r="ADV7" s="120"/>
      <c r="ADW7" s="120"/>
      <c r="ADX7" s="120"/>
      <c r="ADY7" s="120"/>
      <c r="ADZ7" s="120"/>
      <c r="AEA7" s="120"/>
      <c r="AEB7" s="120"/>
      <c r="AEC7" s="120"/>
      <c r="AED7" s="120"/>
      <c r="AEE7" s="120"/>
      <c r="AEF7" s="120"/>
      <c r="AEG7" s="120"/>
      <c r="AEH7" s="120"/>
      <c r="AEI7" s="120"/>
      <c r="AEJ7" s="120"/>
      <c r="AEK7" s="120"/>
      <c r="AEL7" s="120"/>
      <c r="AEM7" s="120"/>
      <c r="AEN7" s="120"/>
      <c r="AEO7" s="120"/>
      <c r="AEP7" s="120"/>
      <c r="AEQ7" s="120"/>
      <c r="AER7" s="120"/>
      <c r="AES7" s="120"/>
      <c r="AET7" s="120"/>
      <c r="AEU7" s="120"/>
      <c r="AEV7" s="120"/>
      <c r="AEW7" s="120"/>
      <c r="AEX7" s="120"/>
      <c r="AEY7" s="120"/>
      <c r="AEZ7" s="120"/>
      <c r="AFA7" s="120"/>
      <c r="AFB7" s="120"/>
      <c r="AFC7" s="120"/>
      <c r="AFD7" s="120"/>
      <c r="AFE7" s="120"/>
      <c r="AFF7" s="120"/>
      <c r="AFG7" s="120"/>
      <c r="AFH7" s="120"/>
      <c r="AFI7" s="120"/>
      <c r="AFJ7" s="120"/>
      <c r="AFK7" s="120"/>
      <c r="AFL7" s="120"/>
      <c r="AFM7" s="120"/>
      <c r="AFN7" s="120"/>
      <c r="AFO7" s="120"/>
      <c r="AFP7" s="120"/>
      <c r="AFQ7" s="120"/>
      <c r="AFR7" s="120"/>
      <c r="AFS7" s="120"/>
      <c r="AFT7" s="120"/>
      <c r="AFU7" s="120"/>
      <c r="AFV7" s="120"/>
      <c r="AFW7" s="120"/>
      <c r="AFX7" s="120"/>
      <c r="AFY7" s="120"/>
      <c r="AFZ7" s="120"/>
      <c r="AGA7" s="120"/>
      <c r="AGB7" s="120"/>
      <c r="AGC7" s="120"/>
      <c r="AGD7" s="120"/>
      <c r="AGE7" s="120"/>
      <c r="AGF7" s="120"/>
      <c r="AGG7" s="120"/>
      <c r="AGH7" s="120"/>
      <c r="AGI7" s="120"/>
      <c r="AGJ7" s="120"/>
      <c r="AGK7" s="120"/>
      <c r="AGL7" s="120"/>
      <c r="AGM7" s="120"/>
      <c r="AGN7" s="120"/>
      <c r="AGO7" s="120"/>
      <c r="AGP7" s="120"/>
      <c r="AGQ7" s="120"/>
      <c r="AGR7" s="120"/>
      <c r="AGS7" s="120"/>
      <c r="AGT7" s="120"/>
      <c r="AGU7" s="120"/>
      <c r="AGV7" s="120"/>
      <c r="AGW7" s="120"/>
      <c r="AGX7" s="120"/>
      <c r="AGY7" s="120"/>
      <c r="AGZ7" s="120"/>
      <c r="AHA7" s="120"/>
      <c r="AHB7" s="120"/>
      <c r="AHC7" s="120"/>
      <c r="AHD7" s="120"/>
      <c r="AHE7" s="120"/>
      <c r="AHF7" s="120"/>
      <c r="AHG7" s="120"/>
      <c r="AHH7" s="120"/>
      <c r="AHI7" s="120"/>
      <c r="AHJ7" s="120"/>
      <c r="AHK7" s="120"/>
      <c r="AHL7" s="120"/>
      <c r="AHM7" s="120"/>
      <c r="AHN7" s="120"/>
      <c r="AHO7" s="120"/>
      <c r="AHP7" s="120"/>
      <c r="AHQ7" s="120"/>
      <c r="AHR7" s="120"/>
      <c r="AHS7" s="120"/>
      <c r="AHT7" s="120"/>
      <c r="AHU7" s="120"/>
      <c r="AHV7" s="120"/>
      <c r="AHW7" s="120"/>
      <c r="AHX7" s="120"/>
      <c r="AHY7" s="120"/>
      <c r="AHZ7" s="120"/>
      <c r="AIA7" s="120"/>
      <c r="AIB7" s="120"/>
      <c r="AIC7" s="120"/>
      <c r="AID7" s="120"/>
      <c r="AIE7" s="120"/>
      <c r="AIF7" s="120"/>
      <c r="AIG7" s="120"/>
      <c r="AIH7" s="120"/>
      <c r="AII7" s="120"/>
      <c r="AIJ7" s="120"/>
      <c r="AIK7" s="120"/>
      <c r="AIL7" s="120"/>
      <c r="AIM7" s="120"/>
      <c r="AIN7" s="120"/>
      <c r="AIO7" s="120"/>
      <c r="AIP7" s="120"/>
      <c r="AIQ7" s="120"/>
      <c r="AIR7" s="120"/>
      <c r="AIS7" s="120"/>
      <c r="AIT7" s="120"/>
      <c r="AIU7" s="120"/>
      <c r="AIV7" s="120"/>
      <c r="AIW7" s="120"/>
      <c r="AIX7" s="120"/>
      <c r="AIY7" s="120"/>
      <c r="AIZ7" s="120"/>
      <c r="AJA7" s="120"/>
      <c r="AJB7" s="120"/>
      <c r="AJC7" s="120"/>
      <c r="AJD7" s="120"/>
      <c r="AJE7" s="120"/>
      <c r="AJF7" s="120"/>
      <c r="AJG7" s="120"/>
      <c r="AJH7" s="120"/>
      <c r="AJI7" s="120"/>
      <c r="AJJ7" s="120"/>
      <c r="AJK7" s="120"/>
      <c r="AJL7" s="120"/>
      <c r="AJM7" s="120"/>
      <c r="AJN7" s="120"/>
      <c r="AJO7" s="120"/>
      <c r="AJP7" s="120"/>
      <c r="AJQ7" s="120"/>
      <c r="AJR7" s="120"/>
      <c r="AJS7" s="120"/>
      <c r="AJT7" s="120"/>
      <c r="AJU7" s="120"/>
      <c r="AJV7" s="120"/>
      <c r="AJW7" s="120"/>
      <c r="AJX7" s="120"/>
      <c r="AJY7" s="120"/>
      <c r="AJZ7" s="120"/>
      <c r="AKA7" s="120"/>
      <c r="AKB7" s="120"/>
      <c r="AKC7" s="120"/>
      <c r="AKD7" s="120"/>
      <c r="AKE7" s="120"/>
      <c r="AKF7" s="120"/>
      <c r="AKG7" s="120"/>
      <c r="AKH7" s="120"/>
      <c r="AKI7" s="120"/>
      <c r="AKJ7" s="120"/>
      <c r="AKK7" s="120"/>
      <c r="AKL7" s="120"/>
      <c r="AKM7" s="120"/>
      <c r="AKN7" s="120"/>
      <c r="AKO7" s="120"/>
      <c r="AKP7" s="120"/>
      <c r="AKQ7" s="120"/>
      <c r="AKR7" s="120"/>
      <c r="AKS7" s="120"/>
      <c r="AKT7" s="120"/>
      <c r="AKU7" s="120"/>
      <c r="AKV7" s="120"/>
      <c r="AKW7" s="120"/>
      <c r="AKX7" s="120"/>
      <c r="AKY7" s="120"/>
      <c r="AKZ7" s="120"/>
      <c r="ALA7" s="120"/>
      <c r="ALB7" s="120"/>
      <c r="ALC7" s="120"/>
      <c r="ALD7" s="120"/>
      <c r="ALE7" s="120"/>
      <c r="ALF7" s="120"/>
      <c r="ALG7" s="120"/>
      <c r="ALH7" s="120"/>
      <c r="ALI7" s="120"/>
      <c r="ALJ7" s="120"/>
      <c r="ALK7" s="120"/>
      <c r="ALL7" s="120"/>
      <c r="ALM7" s="120"/>
      <c r="ALN7" s="120"/>
      <c r="ALO7" s="120"/>
      <c r="ALP7" s="120"/>
      <c r="ALQ7" s="120"/>
      <c r="ALR7" s="120"/>
      <c r="ALS7" s="120"/>
      <c r="ALT7" s="120"/>
      <c r="ALU7" s="120"/>
      <c r="ALV7" s="120"/>
      <c r="ALW7" s="120"/>
      <c r="ALX7" s="120"/>
      <c r="ALY7" s="120"/>
      <c r="ALZ7" s="120"/>
      <c r="AMA7" s="120"/>
      <c r="AMB7" s="120"/>
      <c r="AMC7" s="120"/>
      <c r="AMD7" s="120"/>
      <c r="AME7" s="120"/>
      <c r="AMF7" s="120"/>
      <c r="AMG7" s="120"/>
      <c r="AMH7" s="120"/>
      <c r="AMI7" s="120"/>
    </row>
    <row r="8" spans="1:1023" ht="15" thickBot="1" x14ac:dyDescent="0.35">
      <c r="A8" s="78"/>
      <c r="E8" s="44"/>
      <c r="F8" s="71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</row>
    <row r="9" spans="1:1023" s="121" customFormat="1" ht="15" thickBot="1" x14ac:dyDescent="0.35">
      <c r="A9" s="115"/>
      <c r="B9" s="116"/>
      <c r="C9" s="116"/>
      <c r="D9" s="117"/>
      <c r="E9" s="118"/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0"/>
      <c r="ON9" s="120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0"/>
      <c r="PS9" s="120"/>
      <c r="PT9" s="120"/>
      <c r="PU9" s="120"/>
      <c r="PV9" s="120"/>
      <c r="PW9" s="120"/>
      <c r="PX9" s="120"/>
      <c r="PY9" s="120"/>
      <c r="PZ9" s="120"/>
      <c r="QA9" s="120"/>
      <c r="QB9" s="120"/>
      <c r="QC9" s="120"/>
      <c r="QD9" s="120"/>
      <c r="QE9" s="120"/>
      <c r="QF9" s="120"/>
      <c r="QG9" s="120"/>
      <c r="QH9" s="120"/>
      <c r="QI9" s="120"/>
      <c r="QJ9" s="120"/>
      <c r="QK9" s="120"/>
      <c r="QL9" s="120"/>
      <c r="QM9" s="120"/>
      <c r="QN9" s="120"/>
      <c r="QO9" s="120"/>
      <c r="QP9" s="120"/>
      <c r="QQ9" s="120"/>
      <c r="QR9" s="120"/>
      <c r="QS9" s="120"/>
      <c r="QT9" s="120"/>
      <c r="QU9" s="120"/>
      <c r="QV9" s="120"/>
      <c r="QW9" s="120"/>
      <c r="QX9" s="120"/>
      <c r="QY9" s="120"/>
      <c r="QZ9" s="120"/>
      <c r="RA9" s="120"/>
      <c r="RB9" s="120"/>
      <c r="RC9" s="120"/>
      <c r="RD9" s="120"/>
      <c r="RE9" s="12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20"/>
      <c r="SN9" s="120"/>
      <c r="SO9" s="120"/>
      <c r="SP9" s="120"/>
      <c r="SQ9" s="120"/>
      <c r="SR9" s="120"/>
      <c r="SS9" s="120"/>
      <c r="ST9" s="120"/>
      <c r="SU9" s="120"/>
      <c r="SV9" s="120"/>
      <c r="SW9" s="120"/>
      <c r="SX9" s="120"/>
      <c r="SY9" s="120"/>
      <c r="SZ9" s="120"/>
      <c r="TA9" s="120"/>
      <c r="TB9" s="120"/>
      <c r="TC9" s="120"/>
      <c r="TD9" s="120"/>
      <c r="TE9" s="120"/>
      <c r="TF9" s="120"/>
      <c r="TG9" s="120"/>
      <c r="TH9" s="120"/>
      <c r="TI9" s="120"/>
      <c r="TJ9" s="120"/>
      <c r="TK9" s="120"/>
      <c r="TL9" s="120"/>
      <c r="TM9" s="120"/>
      <c r="TN9" s="120"/>
      <c r="TO9" s="120"/>
      <c r="TP9" s="120"/>
      <c r="TQ9" s="120"/>
      <c r="TR9" s="120"/>
      <c r="TS9" s="120"/>
      <c r="TT9" s="120"/>
      <c r="TU9" s="120"/>
      <c r="TV9" s="120"/>
      <c r="TW9" s="120"/>
      <c r="TX9" s="120"/>
      <c r="TY9" s="120"/>
      <c r="TZ9" s="120"/>
      <c r="UA9" s="120"/>
      <c r="UB9" s="120"/>
      <c r="UC9" s="120"/>
      <c r="UD9" s="120"/>
      <c r="UE9" s="120"/>
      <c r="UF9" s="120"/>
      <c r="UG9" s="120"/>
      <c r="UH9" s="120"/>
      <c r="UI9" s="120"/>
      <c r="UJ9" s="120"/>
      <c r="UK9" s="120"/>
      <c r="UL9" s="120"/>
      <c r="UM9" s="120"/>
      <c r="UN9" s="120"/>
      <c r="UO9" s="120"/>
      <c r="UP9" s="120"/>
      <c r="UQ9" s="120"/>
      <c r="UR9" s="120"/>
      <c r="US9" s="120"/>
      <c r="UT9" s="120"/>
      <c r="UU9" s="120"/>
      <c r="UV9" s="120"/>
      <c r="UW9" s="120"/>
      <c r="UX9" s="120"/>
      <c r="UY9" s="120"/>
      <c r="UZ9" s="120"/>
      <c r="VA9" s="120"/>
      <c r="VB9" s="120"/>
      <c r="VC9" s="120"/>
      <c r="VD9" s="120"/>
      <c r="VE9" s="120"/>
      <c r="VF9" s="120"/>
      <c r="VG9" s="120"/>
      <c r="VH9" s="120"/>
      <c r="VI9" s="120"/>
      <c r="VJ9" s="120"/>
      <c r="VK9" s="120"/>
      <c r="VL9" s="120"/>
      <c r="VM9" s="120"/>
      <c r="VN9" s="120"/>
      <c r="VO9" s="120"/>
      <c r="VP9" s="120"/>
      <c r="VQ9" s="120"/>
      <c r="VR9" s="120"/>
      <c r="VS9" s="120"/>
      <c r="VT9" s="120"/>
      <c r="VU9" s="120"/>
      <c r="VV9" s="120"/>
      <c r="VW9" s="120"/>
      <c r="VX9" s="120"/>
      <c r="VY9" s="120"/>
      <c r="VZ9" s="120"/>
      <c r="WA9" s="120"/>
      <c r="WB9" s="120"/>
      <c r="WC9" s="120"/>
      <c r="WD9" s="120"/>
      <c r="WE9" s="120"/>
      <c r="WF9" s="120"/>
      <c r="WG9" s="120"/>
      <c r="WH9" s="120"/>
      <c r="WI9" s="120"/>
      <c r="WJ9" s="120"/>
      <c r="WK9" s="120"/>
      <c r="WL9" s="120"/>
      <c r="WM9" s="120"/>
      <c r="WN9" s="120"/>
      <c r="WO9" s="120"/>
      <c r="WP9" s="120"/>
      <c r="WQ9" s="120"/>
      <c r="WR9" s="120"/>
      <c r="WS9" s="120"/>
      <c r="WT9" s="120"/>
      <c r="WU9" s="120"/>
      <c r="WV9" s="120"/>
      <c r="WW9" s="120"/>
      <c r="WX9" s="120"/>
      <c r="WY9" s="120"/>
      <c r="WZ9" s="120"/>
      <c r="XA9" s="120"/>
      <c r="XB9" s="120"/>
      <c r="XC9" s="120"/>
      <c r="XD9" s="120"/>
      <c r="XE9" s="120"/>
      <c r="XF9" s="120"/>
      <c r="XG9" s="120"/>
      <c r="XH9" s="120"/>
      <c r="XI9" s="120"/>
      <c r="XJ9" s="120"/>
      <c r="XK9" s="120"/>
      <c r="XL9" s="120"/>
      <c r="XM9" s="120"/>
      <c r="XN9" s="120"/>
      <c r="XO9" s="120"/>
      <c r="XP9" s="120"/>
      <c r="XQ9" s="120"/>
      <c r="XR9" s="120"/>
      <c r="XS9" s="120"/>
      <c r="XT9" s="120"/>
      <c r="XU9" s="120"/>
      <c r="XV9" s="120"/>
      <c r="XW9" s="120"/>
      <c r="XX9" s="120"/>
      <c r="XY9" s="120"/>
      <c r="XZ9" s="120"/>
      <c r="YA9" s="120"/>
      <c r="YB9" s="120"/>
      <c r="YC9" s="120"/>
      <c r="YD9" s="120"/>
      <c r="YE9" s="120"/>
      <c r="YF9" s="120"/>
      <c r="YG9" s="120"/>
      <c r="YH9" s="120"/>
      <c r="YI9" s="120"/>
      <c r="YJ9" s="120"/>
      <c r="YK9" s="120"/>
      <c r="YL9" s="120"/>
      <c r="YM9" s="120"/>
      <c r="YN9" s="120"/>
      <c r="YO9" s="120"/>
      <c r="YP9" s="120"/>
      <c r="YQ9" s="120"/>
      <c r="YR9" s="120"/>
      <c r="YS9" s="120"/>
      <c r="YT9" s="120"/>
      <c r="YU9" s="120"/>
      <c r="YV9" s="120"/>
      <c r="YW9" s="120"/>
      <c r="YX9" s="120"/>
      <c r="YY9" s="120"/>
      <c r="YZ9" s="120"/>
      <c r="ZA9" s="120"/>
      <c r="ZB9" s="120"/>
      <c r="ZC9" s="120"/>
      <c r="ZD9" s="120"/>
      <c r="ZE9" s="120"/>
      <c r="ZF9" s="120"/>
      <c r="ZG9" s="120"/>
      <c r="ZH9" s="120"/>
      <c r="ZI9" s="120"/>
      <c r="ZJ9" s="120"/>
      <c r="ZK9" s="120"/>
      <c r="ZL9" s="120"/>
      <c r="ZM9" s="120"/>
      <c r="ZN9" s="120"/>
      <c r="ZO9" s="120"/>
      <c r="ZP9" s="120"/>
      <c r="ZQ9" s="120"/>
      <c r="ZR9" s="120"/>
      <c r="ZS9" s="120"/>
      <c r="ZT9" s="120"/>
      <c r="ZU9" s="120"/>
      <c r="ZV9" s="120"/>
      <c r="ZW9" s="120"/>
      <c r="ZX9" s="120"/>
      <c r="ZY9" s="120"/>
      <c r="ZZ9" s="120"/>
      <c r="AAA9" s="120"/>
      <c r="AAB9" s="120"/>
      <c r="AAC9" s="120"/>
      <c r="AAD9" s="120"/>
      <c r="AAE9" s="120"/>
      <c r="AAF9" s="120"/>
      <c r="AAG9" s="120"/>
      <c r="AAH9" s="120"/>
      <c r="AAI9" s="120"/>
      <c r="AAJ9" s="120"/>
      <c r="AAK9" s="120"/>
      <c r="AAL9" s="120"/>
      <c r="AAM9" s="120"/>
      <c r="AAN9" s="120"/>
      <c r="AAO9" s="120"/>
      <c r="AAP9" s="120"/>
      <c r="AAQ9" s="120"/>
      <c r="AAR9" s="120"/>
      <c r="AAS9" s="120"/>
      <c r="AAT9" s="120"/>
      <c r="AAU9" s="120"/>
      <c r="AAV9" s="120"/>
      <c r="AAW9" s="120"/>
      <c r="AAX9" s="120"/>
      <c r="AAY9" s="120"/>
      <c r="AAZ9" s="120"/>
      <c r="ABA9" s="120"/>
      <c r="ABB9" s="120"/>
      <c r="ABC9" s="120"/>
      <c r="ABD9" s="120"/>
      <c r="ABE9" s="120"/>
      <c r="ABF9" s="120"/>
      <c r="ABG9" s="120"/>
      <c r="ABH9" s="120"/>
      <c r="ABI9" s="120"/>
      <c r="ABJ9" s="120"/>
      <c r="ABK9" s="120"/>
      <c r="ABL9" s="120"/>
      <c r="ABM9" s="120"/>
      <c r="ABN9" s="120"/>
      <c r="ABO9" s="120"/>
      <c r="ABP9" s="120"/>
      <c r="ABQ9" s="120"/>
      <c r="ABR9" s="120"/>
      <c r="ABS9" s="120"/>
      <c r="ABT9" s="120"/>
      <c r="ABU9" s="120"/>
      <c r="ABV9" s="120"/>
      <c r="ABW9" s="120"/>
      <c r="ABX9" s="120"/>
      <c r="ABY9" s="120"/>
      <c r="ABZ9" s="120"/>
      <c r="ACA9" s="120"/>
      <c r="ACB9" s="120"/>
      <c r="ACC9" s="120"/>
      <c r="ACD9" s="120"/>
      <c r="ACE9" s="120"/>
      <c r="ACF9" s="120"/>
      <c r="ACG9" s="120"/>
      <c r="ACH9" s="120"/>
      <c r="ACI9" s="120"/>
      <c r="ACJ9" s="120"/>
      <c r="ACK9" s="120"/>
      <c r="ACL9" s="120"/>
      <c r="ACM9" s="120"/>
      <c r="ACN9" s="120"/>
      <c r="ACO9" s="120"/>
      <c r="ACP9" s="120"/>
      <c r="ACQ9" s="120"/>
      <c r="ACR9" s="120"/>
      <c r="ACS9" s="120"/>
      <c r="ACT9" s="120"/>
      <c r="ACU9" s="120"/>
      <c r="ACV9" s="120"/>
      <c r="ACW9" s="120"/>
      <c r="ACX9" s="120"/>
      <c r="ACY9" s="120"/>
      <c r="ACZ9" s="120"/>
      <c r="ADA9" s="120"/>
      <c r="ADB9" s="120"/>
      <c r="ADC9" s="120"/>
      <c r="ADD9" s="120"/>
      <c r="ADE9" s="120"/>
      <c r="ADF9" s="120"/>
      <c r="ADG9" s="120"/>
      <c r="ADH9" s="120"/>
      <c r="ADI9" s="120"/>
      <c r="ADJ9" s="120"/>
      <c r="ADK9" s="120"/>
      <c r="ADL9" s="120"/>
      <c r="ADM9" s="120"/>
      <c r="ADN9" s="120"/>
      <c r="ADO9" s="120"/>
      <c r="ADP9" s="120"/>
      <c r="ADQ9" s="120"/>
      <c r="ADR9" s="120"/>
      <c r="ADS9" s="120"/>
      <c r="ADT9" s="120"/>
      <c r="ADU9" s="120"/>
      <c r="ADV9" s="120"/>
      <c r="ADW9" s="120"/>
      <c r="ADX9" s="120"/>
      <c r="ADY9" s="120"/>
      <c r="ADZ9" s="120"/>
      <c r="AEA9" s="120"/>
      <c r="AEB9" s="120"/>
      <c r="AEC9" s="120"/>
      <c r="AED9" s="120"/>
      <c r="AEE9" s="120"/>
      <c r="AEF9" s="120"/>
      <c r="AEG9" s="120"/>
      <c r="AEH9" s="120"/>
      <c r="AEI9" s="120"/>
      <c r="AEJ9" s="120"/>
      <c r="AEK9" s="120"/>
      <c r="AEL9" s="120"/>
      <c r="AEM9" s="120"/>
      <c r="AEN9" s="120"/>
      <c r="AEO9" s="120"/>
      <c r="AEP9" s="120"/>
      <c r="AEQ9" s="120"/>
      <c r="AER9" s="120"/>
      <c r="AES9" s="120"/>
      <c r="AET9" s="120"/>
      <c r="AEU9" s="120"/>
      <c r="AEV9" s="120"/>
      <c r="AEW9" s="120"/>
      <c r="AEX9" s="120"/>
      <c r="AEY9" s="120"/>
      <c r="AEZ9" s="120"/>
      <c r="AFA9" s="120"/>
      <c r="AFB9" s="120"/>
      <c r="AFC9" s="120"/>
      <c r="AFD9" s="120"/>
      <c r="AFE9" s="120"/>
      <c r="AFF9" s="120"/>
      <c r="AFG9" s="120"/>
      <c r="AFH9" s="120"/>
      <c r="AFI9" s="120"/>
      <c r="AFJ9" s="120"/>
      <c r="AFK9" s="120"/>
      <c r="AFL9" s="120"/>
      <c r="AFM9" s="120"/>
      <c r="AFN9" s="120"/>
      <c r="AFO9" s="120"/>
      <c r="AFP9" s="120"/>
      <c r="AFQ9" s="120"/>
      <c r="AFR9" s="120"/>
      <c r="AFS9" s="120"/>
      <c r="AFT9" s="120"/>
      <c r="AFU9" s="120"/>
      <c r="AFV9" s="120"/>
      <c r="AFW9" s="120"/>
      <c r="AFX9" s="120"/>
      <c r="AFY9" s="120"/>
      <c r="AFZ9" s="120"/>
      <c r="AGA9" s="120"/>
      <c r="AGB9" s="120"/>
      <c r="AGC9" s="120"/>
      <c r="AGD9" s="120"/>
      <c r="AGE9" s="120"/>
      <c r="AGF9" s="120"/>
      <c r="AGG9" s="120"/>
      <c r="AGH9" s="120"/>
      <c r="AGI9" s="120"/>
      <c r="AGJ9" s="120"/>
      <c r="AGK9" s="120"/>
      <c r="AGL9" s="120"/>
      <c r="AGM9" s="120"/>
      <c r="AGN9" s="120"/>
      <c r="AGO9" s="120"/>
      <c r="AGP9" s="120"/>
      <c r="AGQ9" s="120"/>
      <c r="AGR9" s="120"/>
      <c r="AGS9" s="120"/>
      <c r="AGT9" s="120"/>
      <c r="AGU9" s="120"/>
      <c r="AGV9" s="120"/>
      <c r="AGW9" s="120"/>
      <c r="AGX9" s="120"/>
      <c r="AGY9" s="120"/>
      <c r="AGZ9" s="120"/>
      <c r="AHA9" s="120"/>
      <c r="AHB9" s="120"/>
      <c r="AHC9" s="120"/>
      <c r="AHD9" s="120"/>
      <c r="AHE9" s="120"/>
      <c r="AHF9" s="120"/>
      <c r="AHG9" s="120"/>
      <c r="AHH9" s="120"/>
      <c r="AHI9" s="120"/>
      <c r="AHJ9" s="120"/>
      <c r="AHK9" s="120"/>
      <c r="AHL9" s="120"/>
      <c r="AHM9" s="120"/>
      <c r="AHN9" s="120"/>
      <c r="AHO9" s="120"/>
      <c r="AHP9" s="120"/>
      <c r="AHQ9" s="120"/>
      <c r="AHR9" s="120"/>
      <c r="AHS9" s="120"/>
      <c r="AHT9" s="120"/>
      <c r="AHU9" s="120"/>
      <c r="AHV9" s="120"/>
      <c r="AHW9" s="120"/>
      <c r="AHX9" s="120"/>
      <c r="AHY9" s="120"/>
      <c r="AHZ9" s="120"/>
      <c r="AIA9" s="120"/>
      <c r="AIB9" s="120"/>
      <c r="AIC9" s="120"/>
      <c r="AID9" s="120"/>
      <c r="AIE9" s="120"/>
      <c r="AIF9" s="120"/>
      <c r="AIG9" s="120"/>
      <c r="AIH9" s="120"/>
      <c r="AII9" s="120"/>
      <c r="AIJ9" s="120"/>
      <c r="AIK9" s="120"/>
      <c r="AIL9" s="120"/>
      <c r="AIM9" s="120"/>
      <c r="AIN9" s="120"/>
      <c r="AIO9" s="120"/>
      <c r="AIP9" s="120"/>
      <c r="AIQ9" s="120"/>
      <c r="AIR9" s="120"/>
      <c r="AIS9" s="120"/>
      <c r="AIT9" s="120"/>
      <c r="AIU9" s="120"/>
      <c r="AIV9" s="120"/>
      <c r="AIW9" s="120"/>
      <c r="AIX9" s="120"/>
      <c r="AIY9" s="120"/>
      <c r="AIZ9" s="120"/>
      <c r="AJA9" s="120"/>
      <c r="AJB9" s="120"/>
      <c r="AJC9" s="120"/>
      <c r="AJD9" s="120"/>
      <c r="AJE9" s="120"/>
      <c r="AJF9" s="120"/>
      <c r="AJG9" s="120"/>
      <c r="AJH9" s="120"/>
      <c r="AJI9" s="120"/>
      <c r="AJJ9" s="120"/>
      <c r="AJK9" s="120"/>
      <c r="AJL9" s="120"/>
      <c r="AJM9" s="120"/>
      <c r="AJN9" s="120"/>
      <c r="AJO9" s="120"/>
      <c r="AJP9" s="120"/>
      <c r="AJQ9" s="120"/>
      <c r="AJR9" s="120"/>
      <c r="AJS9" s="120"/>
      <c r="AJT9" s="120"/>
      <c r="AJU9" s="120"/>
      <c r="AJV9" s="120"/>
      <c r="AJW9" s="120"/>
      <c r="AJX9" s="120"/>
      <c r="AJY9" s="120"/>
      <c r="AJZ9" s="120"/>
      <c r="AKA9" s="120"/>
      <c r="AKB9" s="120"/>
      <c r="AKC9" s="120"/>
      <c r="AKD9" s="120"/>
      <c r="AKE9" s="120"/>
      <c r="AKF9" s="120"/>
      <c r="AKG9" s="120"/>
      <c r="AKH9" s="120"/>
      <c r="AKI9" s="120"/>
      <c r="AKJ9" s="120"/>
      <c r="AKK9" s="120"/>
      <c r="AKL9" s="120"/>
      <c r="AKM9" s="120"/>
      <c r="AKN9" s="120"/>
      <c r="AKO9" s="120"/>
      <c r="AKP9" s="120"/>
      <c r="AKQ9" s="120"/>
      <c r="AKR9" s="120"/>
      <c r="AKS9" s="120"/>
      <c r="AKT9" s="120"/>
      <c r="AKU9" s="120"/>
      <c r="AKV9" s="120"/>
      <c r="AKW9" s="120"/>
      <c r="AKX9" s="120"/>
      <c r="AKY9" s="120"/>
      <c r="AKZ9" s="120"/>
      <c r="ALA9" s="120"/>
      <c r="ALB9" s="120"/>
      <c r="ALC9" s="120"/>
      <c r="ALD9" s="120"/>
      <c r="ALE9" s="120"/>
      <c r="ALF9" s="120"/>
      <c r="ALG9" s="120"/>
      <c r="ALH9" s="120"/>
      <c r="ALI9" s="120"/>
      <c r="ALJ9" s="120"/>
      <c r="ALK9" s="120"/>
      <c r="ALL9" s="120"/>
      <c r="ALM9" s="120"/>
      <c r="ALN9" s="120"/>
      <c r="ALO9" s="120"/>
      <c r="ALP9" s="120"/>
      <c r="ALQ9" s="120"/>
      <c r="ALR9" s="120"/>
      <c r="ALS9" s="120"/>
      <c r="ALT9" s="120"/>
      <c r="ALU9" s="120"/>
      <c r="ALV9" s="120"/>
      <c r="ALW9" s="120"/>
      <c r="ALX9" s="120"/>
      <c r="ALY9" s="120"/>
      <c r="ALZ9" s="120"/>
      <c r="AMA9" s="120"/>
      <c r="AMB9" s="120"/>
      <c r="AMC9" s="120"/>
      <c r="AMD9" s="120"/>
      <c r="AME9" s="120"/>
      <c r="AMF9" s="120"/>
      <c r="AMG9" s="120"/>
      <c r="AMH9" s="120"/>
      <c r="AMI9" s="120"/>
    </row>
    <row r="10" spans="1:1023" x14ac:dyDescent="0.3">
      <c r="A10" s="75"/>
      <c r="B10" s="8"/>
      <c r="C10" s="111"/>
      <c r="D10" s="9"/>
      <c r="E10" s="36"/>
      <c r="F10" s="7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</row>
    <row r="11" spans="1:1023" x14ac:dyDescent="0.3">
      <c r="A11" s="78"/>
      <c r="E11" s="44"/>
      <c r="F11" s="71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</row>
    <row r="12" spans="1:1023" x14ac:dyDescent="0.3">
      <c r="A12" s="78"/>
      <c r="C12" s="113"/>
      <c r="D12" s="112"/>
      <c r="E12" s="44"/>
      <c r="F12" s="7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</row>
    <row r="13" spans="1:1023" x14ac:dyDescent="0.3">
      <c r="A13" s="78"/>
      <c r="C13" s="113"/>
      <c r="D13" s="112"/>
      <c r="E13" s="44"/>
      <c r="F13" s="71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</row>
    <row r="14" spans="1:1023" x14ac:dyDescent="0.3">
      <c r="A14" s="78"/>
      <c r="C14" s="113"/>
      <c r="D14" s="112"/>
      <c r="E14" s="44"/>
      <c r="F14" s="71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</row>
    <row r="15" spans="1:1023" x14ac:dyDescent="0.3">
      <c r="A15" s="78"/>
      <c r="D15" s="112"/>
      <c r="E15" s="44"/>
      <c r="F15" s="7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</row>
    <row r="16" spans="1:1023" x14ac:dyDescent="0.3">
      <c r="A16" s="78"/>
      <c r="C16" s="113"/>
      <c r="D16" s="112"/>
      <c r="E16" s="44"/>
      <c r="F16" s="71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</row>
    <row r="17" spans="1:1023" x14ac:dyDescent="0.3">
      <c r="A17" s="74"/>
      <c r="B17" s="29"/>
      <c r="C17" s="97"/>
      <c r="D17" s="32"/>
      <c r="E17" s="44"/>
      <c r="F17" s="7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</row>
    <row r="18" spans="1:1023" x14ac:dyDescent="0.3">
      <c r="A18" s="78"/>
      <c r="E18" s="44"/>
      <c r="F18" s="7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</row>
    <row r="19" spans="1:1023" x14ac:dyDescent="0.3">
      <c r="A19" s="78"/>
      <c r="B19" s="99"/>
      <c r="D19" s="112"/>
      <c r="E19" s="44"/>
      <c r="F19" s="7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</row>
    <row r="20" spans="1:1023" s="73" customFormat="1" x14ac:dyDescent="0.3">
      <c r="A20" s="78"/>
      <c r="B20" s="99"/>
      <c r="C20" s="97"/>
      <c r="D20" s="32"/>
      <c r="E20" s="63"/>
      <c r="F20" s="7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</row>
    <row r="21" spans="1:1023" s="104" customFormat="1" x14ac:dyDescent="0.3">
      <c r="A21" s="78"/>
      <c r="B21" s="99"/>
      <c r="C21" s="96"/>
      <c r="D21" s="25"/>
      <c r="E21" s="44"/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</row>
    <row r="22" spans="1:1023" s="104" customFormat="1" x14ac:dyDescent="0.3">
      <c r="A22" s="78"/>
      <c r="B22" s="99"/>
      <c r="C22" s="1"/>
      <c r="D22" s="25"/>
      <c r="E22" s="44"/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</row>
    <row r="23" spans="1:1023" s="104" customFormat="1" x14ac:dyDescent="0.3">
      <c r="A23" s="78"/>
      <c r="B23" s="99"/>
      <c r="C23" s="1"/>
      <c r="D23" s="25"/>
      <c r="E23" s="44"/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</row>
    <row r="24" spans="1:1023" s="104" customFormat="1" x14ac:dyDescent="0.3">
      <c r="A24" s="78"/>
      <c r="B24" s="102"/>
      <c r="C24" s="1"/>
      <c r="D24" s="25"/>
      <c r="E24" s="44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</row>
    <row r="25" spans="1:1023" s="104" customFormat="1" x14ac:dyDescent="0.3">
      <c r="A25" s="78"/>
      <c r="B25" s="99"/>
      <c r="C25" s="113"/>
      <c r="D25" s="25"/>
      <c r="E25" s="44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</row>
    <row r="26" spans="1:1023" s="104" customFormat="1" x14ac:dyDescent="0.3">
      <c r="A26" s="78"/>
      <c r="B26" s="1"/>
      <c r="C26" s="1"/>
      <c r="D26" s="112"/>
      <c r="E26" s="44"/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</row>
    <row r="27" spans="1:1023" s="104" customFormat="1" x14ac:dyDescent="0.3">
      <c r="A27" s="78"/>
      <c r="B27" s="1"/>
      <c r="C27" s="113"/>
      <c r="D27" s="114"/>
      <c r="E27" s="44"/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</row>
    <row r="28" spans="1:1023" ht="15" thickBot="1" x14ac:dyDescent="0.35">
      <c r="A28" s="83"/>
      <c r="B28" s="84"/>
      <c r="C28" s="106"/>
      <c r="D28" s="105"/>
      <c r="E28" s="67"/>
      <c r="F28" s="71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</row>
    <row r="29" spans="1:1023" s="58" customFormat="1" ht="18.600000000000001" thickBot="1" x14ac:dyDescent="0.4">
      <c r="A29" s="52"/>
      <c r="B29" s="53" t="s">
        <v>23</v>
      </c>
      <c r="C29" s="53"/>
      <c r="D29" s="54">
        <f>SUM(D2:D28)</f>
        <v>0</v>
      </c>
      <c r="E29" s="55"/>
      <c r="F29" s="57"/>
    </row>
    <row r="30" spans="1:1023" x14ac:dyDescent="0.3">
      <c r="A30" s="29"/>
      <c r="B30" s="29"/>
      <c r="C30" s="29"/>
      <c r="D30" s="32"/>
      <c r="E30" s="32"/>
    </row>
    <row r="50" spans="7:7" x14ac:dyDescent="0.3">
      <c r="G50" s="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0C99-4F39-4C01-A0D3-74481E85ABC2}">
  <sheetPr>
    <pageSetUpPr fitToPage="1"/>
  </sheetPr>
  <dimension ref="A1:AMK47"/>
  <sheetViews>
    <sheetView workbookViewId="0">
      <pane ySplit="1" topLeftCell="A17" activePane="bottomLeft" state="frozen"/>
      <selection pane="bottomLeft" activeCell="G38" sqref="G38"/>
    </sheetView>
  </sheetViews>
  <sheetFormatPr defaultRowHeight="14.4" x14ac:dyDescent="0.3"/>
  <cols>
    <col min="1" max="1" width="11.21875" style="1" customWidth="1"/>
    <col min="2" max="2" width="55" style="1" customWidth="1"/>
    <col min="3" max="3" width="26.77734375" style="25" customWidth="1"/>
    <col min="4" max="4" width="27.21875" style="25" customWidth="1"/>
    <col min="5" max="5" width="23.5546875" style="25" customWidth="1"/>
    <col min="6" max="6" width="27.5546875" style="25" customWidth="1"/>
    <col min="7" max="7" width="16.33203125" style="1" customWidth="1"/>
    <col min="8" max="1025" width="9.21875" style="1" customWidth="1"/>
  </cols>
  <sheetData>
    <row r="1" spans="1:1025" s="6" customFormat="1" ht="15" thickBot="1" x14ac:dyDescent="0.35">
      <c r="A1" s="2" t="s">
        <v>0</v>
      </c>
      <c r="B1" s="3" t="s">
        <v>1</v>
      </c>
      <c r="C1" s="34" t="s">
        <v>2</v>
      </c>
      <c r="D1" s="34" t="s">
        <v>3</v>
      </c>
      <c r="E1" s="34" t="s">
        <v>4</v>
      </c>
      <c r="F1" s="85" t="s">
        <v>5</v>
      </c>
      <c r="G1" s="93" t="s">
        <v>35</v>
      </c>
      <c r="H1" s="5"/>
    </row>
    <row r="2" spans="1:1025" x14ac:dyDescent="0.3">
      <c r="A2" s="7">
        <v>44927</v>
      </c>
      <c r="B2" s="8" t="s">
        <v>25</v>
      </c>
      <c r="C2" s="9">
        <v>890.92</v>
      </c>
      <c r="D2" s="9"/>
      <c r="E2" s="9">
        <v>36.01</v>
      </c>
      <c r="F2" s="86">
        <v>854.91</v>
      </c>
      <c r="G2" s="50">
        <f t="shared" ref="G2:G5" si="0">SUM(E2+F2)</f>
        <v>890.92</v>
      </c>
      <c r="H2" s="11"/>
    </row>
    <row r="3" spans="1:1025" s="73" customFormat="1" x14ac:dyDescent="0.3">
      <c r="A3" s="72">
        <v>44946</v>
      </c>
      <c r="B3" s="1" t="s">
        <v>51</v>
      </c>
      <c r="C3" s="25"/>
      <c r="D3" s="25">
        <v>275</v>
      </c>
      <c r="E3" s="25">
        <f>E2</f>
        <v>36.01</v>
      </c>
      <c r="F3" s="87">
        <f>SUM(F2-D3+C3)</f>
        <v>579.91</v>
      </c>
      <c r="G3" s="94">
        <f t="shared" si="0"/>
        <v>615.91999999999996</v>
      </c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5" thickBot="1" x14ac:dyDescent="0.35">
      <c r="A4" s="42" t="s">
        <v>53</v>
      </c>
      <c r="B4" s="39" t="s">
        <v>52</v>
      </c>
      <c r="C4" s="40"/>
      <c r="D4" s="40">
        <v>143.52000000000001</v>
      </c>
      <c r="E4" s="14">
        <f>E3</f>
        <v>36.01</v>
      </c>
      <c r="F4" s="88">
        <f>SUM(F3-D4+C4)</f>
        <v>436.39</v>
      </c>
      <c r="G4" s="79">
        <f t="shared" si="0"/>
        <v>472.4</v>
      </c>
      <c r="H4" s="7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</row>
    <row r="5" spans="1:1025" x14ac:dyDescent="0.3">
      <c r="A5" s="75" t="s">
        <v>54</v>
      </c>
      <c r="B5" s="8" t="s">
        <v>55</v>
      </c>
      <c r="C5" s="9">
        <v>50</v>
      </c>
      <c r="D5" s="9"/>
      <c r="E5" s="9">
        <f>E4</f>
        <v>36.01</v>
      </c>
      <c r="F5" s="86">
        <f>SUM(F4-D5+C5)</f>
        <v>486.39</v>
      </c>
      <c r="G5" s="50">
        <f t="shared" si="0"/>
        <v>522.4</v>
      </c>
      <c r="H5" s="7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</row>
    <row r="6" spans="1:1025" ht="15" thickBot="1" x14ac:dyDescent="0.35">
      <c r="A6" s="76" t="s">
        <v>56</v>
      </c>
      <c r="B6" s="13" t="s">
        <v>18</v>
      </c>
      <c r="C6" s="14"/>
      <c r="D6" s="14">
        <v>1.75</v>
      </c>
      <c r="E6" s="40">
        <f>E4</f>
        <v>36.01</v>
      </c>
      <c r="F6" s="89">
        <f>SUM(F5-D6+C6)</f>
        <v>484.64</v>
      </c>
      <c r="G6" s="77">
        <f t="shared" ref="G6:G13" si="1">SUM(E6+F6)</f>
        <v>520.65</v>
      </c>
      <c r="H6" s="7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</row>
    <row r="7" spans="1:1025" x14ac:dyDescent="0.3">
      <c r="A7" s="75" t="s">
        <v>57</v>
      </c>
      <c r="B7" s="8" t="s">
        <v>58</v>
      </c>
      <c r="C7" s="9"/>
      <c r="D7" s="9">
        <v>20</v>
      </c>
      <c r="E7" s="9">
        <f>SUM(E2-D7)</f>
        <v>16.009999999999998</v>
      </c>
      <c r="F7" s="86">
        <f t="shared" ref="F7:F10" si="2">SUM(F6-D7+C7)</f>
        <v>464.64</v>
      </c>
      <c r="G7" s="50">
        <f t="shared" si="1"/>
        <v>480.65</v>
      </c>
      <c r="H7" s="7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</row>
    <row r="8" spans="1:1025" x14ac:dyDescent="0.3">
      <c r="A8" s="74" t="s">
        <v>59</v>
      </c>
      <c r="B8" s="29" t="s">
        <v>60</v>
      </c>
      <c r="C8" s="32">
        <v>500</v>
      </c>
      <c r="D8" s="32"/>
      <c r="E8" s="32">
        <f>E7</f>
        <v>16.009999999999998</v>
      </c>
      <c r="F8" s="87">
        <f t="shared" si="2"/>
        <v>964.64</v>
      </c>
      <c r="G8" s="51">
        <f t="shared" si="1"/>
        <v>980.65</v>
      </c>
      <c r="H8" s="7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</row>
    <row r="9" spans="1:1025" x14ac:dyDescent="0.3">
      <c r="A9" s="74" t="s">
        <v>61</v>
      </c>
      <c r="B9" s="29" t="s">
        <v>63</v>
      </c>
      <c r="C9" s="32">
        <v>250</v>
      </c>
      <c r="D9" s="32"/>
      <c r="E9" s="32">
        <f t="shared" ref="E9:E10" si="3">E8</f>
        <v>16.009999999999998</v>
      </c>
      <c r="F9" s="87">
        <f t="shared" si="2"/>
        <v>1214.6399999999999</v>
      </c>
      <c r="G9" s="51">
        <f t="shared" si="1"/>
        <v>1230.6499999999999</v>
      </c>
      <c r="H9" s="7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</row>
    <row r="10" spans="1:1025" x14ac:dyDescent="0.3">
      <c r="A10" s="78" t="s">
        <v>59</v>
      </c>
      <c r="B10" s="1" t="s">
        <v>18</v>
      </c>
      <c r="D10" s="25">
        <v>14.8</v>
      </c>
      <c r="E10" s="32">
        <f t="shared" si="3"/>
        <v>16.009999999999998</v>
      </c>
      <c r="F10" s="87">
        <f t="shared" si="2"/>
        <v>1199.8399999999999</v>
      </c>
      <c r="G10" s="51">
        <f t="shared" si="1"/>
        <v>1215.8499999999999</v>
      </c>
      <c r="H10" s="7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</row>
    <row r="11" spans="1:1025" x14ac:dyDescent="0.3">
      <c r="A11" s="74" t="s">
        <v>61</v>
      </c>
      <c r="B11" s="29" t="s">
        <v>62</v>
      </c>
      <c r="C11" s="32">
        <v>2337.44</v>
      </c>
      <c r="D11" s="32"/>
      <c r="E11" s="32">
        <f>E9</f>
        <v>16.009999999999998</v>
      </c>
      <c r="F11" s="89">
        <f>SUM(F9-D11+C11)</f>
        <v>3552.08</v>
      </c>
      <c r="G11" s="51">
        <f t="shared" ref="G11:G12" si="4">SUM(E11+F11)</f>
        <v>3568.09</v>
      </c>
      <c r="H11" s="7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</row>
    <row r="12" spans="1:1025" x14ac:dyDescent="0.3">
      <c r="A12" s="74" t="s">
        <v>61</v>
      </c>
      <c r="B12" s="29" t="s">
        <v>64</v>
      </c>
      <c r="C12" s="32">
        <v>300</v>
      </c>
      <c r="D12" s="32"/>
      <c r="E12" s="32">
        <f>E10</f>
        <v>16.009999999999998</v>
      </c>
      <c r="F12" s="89">
        <f>SUM(F11-D12+C12)</f>
        <v>3852.08</v>
      </c>
      <c r="G12" s="51">
        <f t="shared" si="4"/>
        <v>3868.09</v>
      </c>
      <c r="H12" s="7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</row>
    <row r="13" spans="1:1025" ht="15" thickBot="1" x14ac:dyDescent="0.35">
      <c r="A13" s="80" t="s">
        <v>65</v>
      </c>
      <c r="B13" s="39" t="s">
        <v>18</v>
      </c>
      <c r="C13" s="40"/>
      <c r="D13" s="40">
        <v>9</v>
      </c>
      <c r="E13" s="40">
        <f>E10</f>
        <v>16.009999999999998</v>
      </c>
      <c r="F13" s="90">
        <f>SUM(F12-D13+C13)</f>
        <v>3843.08</v>
      </c>
      <c r="G13" s="79">
        <f t="shared" si="1"/>
        <v>3859.09</v>
      </c>
      <c r="H13" s="7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</row>
    <row r="14" spans="1:1025" x14ac:dyDescent="0.3">
      <c r="A14" s="75">
        <v>45021</v>
      </c>
      <c r="B14" s="8" t="s">
        <v>66</v>
      </c>
      <c r="C14" s="9"/>
      <c r="D14" s="9">
        <v>1000</v>
      </c>
      <c r="E14" s="9">
        <f>SUM(E13+D14)</f>
        <v>1016.01</v>
      </c>
      <c r="F14" s="86">
        <f>SUM(F13-D14+C14)</f>
        <v>2843.08</v>
      </c>
      <c r="G14" s="50">
        <f t="shared" ref="G14:G15" si="5">SUM(E14+F14)</f>
        <v>3859.09</v>
      </c>
      <c r="H14" s="7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</row>
    <row r="15" spans="1:1025" x14ac:dyDescent="0.3">
      <c r="A15" s="78">
        <v>45022</v>
      </c>
      <c r="B15" s="1" t="s">
        <v>67</v>
      </c>
      <c r="D15" s="25">
        <v>165</v>
      </c>
      <c r="E15" s="25">
        <f>E14</f>
        <v>1016.01</v>
      </c>
      <c r="F15" s="87">
        <f>SUM(F14+C15)</f>
        <v>2843.08</v>
      </c>
      <c r="G15" s="51">
        <f t="shared" si="5"/>
        <v>3859.09</v>
      </c>
      <c r="H15" s="71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</row>
    <row r="16" spans="1:1025" x14ac:dyDescent="0.3">
      <c r="A16" s="74">
        <v>45023</v>
      </c>
      <c r="B16" s="29" t="s">
        <v>68</v>
      </c>
      <c r="C16" s="32"/>
      <c r="D16" s="32">
        <v>175</v>
      </c>
      <c r="E16" s="25">
        <f>SUM(E15-D16)</f>
        <v>841.01</v>
      </c>
      <c r="F16" s="87">
        <f>SUM(F15+C16)</f>
        <v>2843.08</v>
      </c>
      <c r="G16" s="51">
        <f t="shared" ref="G16:G17" si="6">SUM(E16+F16)</f>
        <v>3684.09</v>
      </c>
      <c r="H16" s="71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</row>
    <row r="17" spans="1:1025" x14ac:dyDescent="0.3">
      <c r="A17" s="74">
        <v>45026</v>
      </c>
      <c r="B17" s="29" t="s">
        <v>68</v>
      </c>
      <c r="C17" s="32"/>
      <c r="D17" s="32">
        <v>80.489999999999995</v>
      </c>
      <c r="E17" s="25">
        <f>SUM(E16-D17)</f>
        <v>760.52</v>
      </c>
      <c r="F17" s="87">
        <f>SUM(F16+C17)</f>
        <v>2843.08</v>
      </c>
      <c r="G17" s="51">
        <f t="shared" si="6"/>
        <v>3603.6</v>
      </c>
      <c r="H17" s="71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</row>
    <row r="18" spans="1:1025" ht="15" thickBot="1" x14ac:dyDescent="0.35">
      <c r="A18" s="80">
        <v>45044</v>
      </c>
      <c r="B18" s="39" t="s">
        <v>72</v>
      </c>
      <c r="C18" s="40">
        <v>111</v>
      </c>
      <c r="D18" s="40"/>
      <c r="E18" s="14">
        <f>SUM(E17-D18)</f>
        <v>760.52</v>
      </c>
      <c r="F18" s="88">
        <f t="shared" ref="F18:F24" si="7">SUM(F17-D18+C18)</f>
        <v>2954.08</v>
      </c>
      <c r="G18" s="77">
        <f t="shared" ref="G18:G20" si="8">SUM(E18+F18)</f>
        <v>3714.6</v>
      </c>
      <c r="H18" s="7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</row>
    <row r="19" spans="1:1025" x14ac:dyDescent="0.3">
      <c r="A19" s="75">
        <v>45048</v>
      </c>
      <c r="B19" s="8" t="s">
        <v>69</v>
      </c>
      <c r="C19" s="9"/>
      <c r="D19" s="9">
        <v>330</v>
      </c>
      <c r="E19" s="9">
        <f t="shared" ref="E19:E28" si="9">E18</f>
        <v>760.52</v>
      </c>
      <c r="F19" s="86">
        <f t="shared" si="7"/>
        <v>2624.08</v>
      </c>
      <c r="G19" s="50">
        <f t="shared" si="8"/>
        <v>3384.6</v>
      </c>
      <c r="H19" s="71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</row>
    <row r="20" spans="1:1025" ht="15" thickBot="1" x14ac:dyDescent="0.35">
      <c r="A20" s="76">
        <v>45066</v>
      </c>
      <c r="B20" s="13" t="s">
        <v>75</v>
      </c>
      <c r="C20" s="14">
        <v>682.3</v>
      </c>
      <c r="D20" s="14"/>
      <c r="E20" s="40">
        <f t="shared" si="9"/>
        <v>760.52</v>
      </c>
      <c r="F20" s="90">
        <f t="shared" si="7"/>
        <v>3306.38</v>
      </c>
      <c r="G20" s="79">
        <f t="shared" si="8"/>
        <v>4066.9</v>
      </c>
      <c r="H20" s="7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</row>
    <row r="21" spans="1:1025" ht="15" thickBot="1" x14ac:dyDescent="0.35">
      <c r="A21" s="81">
        <v>45083</v>
      </c>
      <c r="B21" s="18" t="s">
        <v>67</v>
      </c>
      <c r="C21" s="19"/>
      <c r="D21" s="19">
        <v>340</v>
      </c>
      <c r="E21" s="19">
        <f t="shared" si="9"/>
        <v>760.52</v>
      </c>
      <c r="F21" s="91">
        <f t="shared" si="7"/>
        <v>2966.38</v>
      </c>
      <c r="G21" s="82">
        <f t="shared" ref="G21" si="10">SUM(E21+F21)</f>
        <v>3726.9</v>
      </c>
      <c r="H21" s="7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</row>
    <row r="22" spans="1:1025" x14ac:dyDescent="0.3">
      <c r="A22" s="75">
        <v>45125</v>
      </c>
      <c r="B22" s="8" t="s">
        <v>70</v>
      </c>
      <c r="C22" s="9"/>
      <c r="D22" s="9">
        <v>100.02</v>
      </c>
      <c r="E22" s="9">
        <f t="shared" si="9"/>
        <v>760.52</v>
      </c>
      <c r="F22" s="86">
        <f t="shared" si="7"/>
        <v>2866.36</v>
      </c>
      <c r="G22" s="50">
        <f t="shared" ref="G22" si="11">SUM(E22+F22)</f>
        <v>3626.88</v>
      </c>
      <c r="H22" s="71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</row>
    <row r="23" spans="1:1025" x14ac:dyDescent="0.3">
      <c r="A23" s="78">
        <v>45133</v>
      </c>
      <c r="B23" s="1" t="s">
        <v>71</v>
      </c>
      <c r="D23" s="25">
        <v>1800</v>
      </c>
      <c r="E23" s="25">
        <f t="shared" si="9"/>
        <v>760.52</v>
      </c>
      <c r="F23" s="87">
        <f t="shared" si="7"/>
        <v>1066.3600000000001</v>
      </c>
      <c r="G23" s="51">
        <f t="shared" ref="G23:G24" si="12">SUM(E23+F23)</f>
        <v>1826.88</v>
      </c>
      <c r="H23" s="71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</row>
    <row r="24" spans="1:1025" ht="15" thickBot="1" x14ac:dyDescent="0.35">
      <c r="A24" s="76">
        <v>45133</v>
      </c>
      <c r="B24" s="13" t="s">
        <v>71</v>
      </c>
      <c r="C24" s="14"/>
      <c r="D24" s="14">
        <v>450</v>
      </c>
      <c r="E24" s="40">
        <f t="shared" si="9"/>
        <v>760.52</v>
      </c>
      <c r="F24" s="90">
        <f t="shared" si="7"/>
        <v>616.36000000000013</v>
      </c>
      <c r="G24" s="79">
        <f t="shared" si="12"/>
        <v>1376.88</v>
      </c>
      <c r="H24" s="71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</row>
    <row r="25" spans="1:1025" x14ac:dyDescent="0.3">
      <c r="A25" s="75">
        <v>45142</v>
      </c>
      <c r="B25" s="8" t="s">
        <v>73</v>
      </c>
      <c r="C25" s="9">
        <v>425.96</v>
      </c>
      <c r="D25" s="9"/>
      <c r="E25" s="9">
        <f t="shared" si="9"/>
        <v>760.52</v>
      </c>
      <c r="F25" s="86">
        <f t="shared" ref="F25:F28" si="13">SUM(F24-D25+C25)</f>
        <v>1042.3200000000002</v>
      </c>
      <c r="G25" s="50">
        <f t="shared" ref="G25:G30" si="14">SUM(E25+F25)</f>
        <v>1802.8400000000001</v>
      </c>
      <c r="H25" s="71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</row>
    <row r="26" spans="1:1025" x14ac:dyDescent="0.3">
      <c r="A26" s="83">
        <v>45142</v>
      </c>
      <c r="B26" s="84" t="s">
        <v>74</v>
      </c>
      <c r="C26" s="66"/>
      <c r="D26" s="66">
        <v>425.96</v>
      </c>
      <c r="E26" s="66">
        <f t="shared" si="9"/>
        <v>760.52</v>
      </c>
      <c r="F26" s="44">
        <f t="shared" si="13"/>
        <v>616.36000000000013</v>
      </c>
      <c r="G26" s="51">
        <f t="shared" si="14"/>
        <v>1376.88</v>
      </c>
      <c r="H26" s="7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</row>
    <row r="27" spans="1:1025" x14ac:dyDescent="0.3">
      <c r="A27" s="78">
        <v>45167</v>
      </c>
      <c r="B27" s="1" t="s">
        <v>76</v>
      </c>
      <c r="C27" s="25">
        <v>150</v>
      </c>
      <c r="E27" s="32">
        <f t="shared" si="9"/>
        <v>760.52</v>
      </c>
      <c r="F27" s="44">
        <f t="shared" si="13"/>
        <v>766.36000000000013</v>
      </c>
      <c r="G27" s="51">
        <f t="shared" si="14"/>
        <v>1526.88</v>
      </c>
      <c r="H27" s="7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</row>
    <row r="28" spans="1:1025" x14ac:dyDescent="0.3">
      <c r="A28" s="78">
        <v>45168</v>
      </c>
      <c r="B28" s="1" t="s">
        <v>34</v>
      </c>
      <c r="D28" s="25">
        <v>4.6500000000000004</v>
      </c>
      <c r="E28" s="66">
        <f t="shared" si="9"/>
        <v>760.52</v>
      </c>
      <c r="F28" s="44">
        <f t="shared" si="13"/>
        <v>761.71000000000015</v>
      </c>
      <c r="G28" s="51">
        <f t="shared" si="14"/>
        <v>1522.23</v>
      </c>
      <c r="H28" s="7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</row>
    <row r="29" spans="1:1025" ht="15" thickBot="1" x14ac:dyDescent="0.35">
      <c r="A29" s="76" t="s">
        <v>77</v>
      </c>
      <c r="B29" s="13" t="s">
        <v>78</v>
      </c>
      <c r="C29" s="14"/>
      <c r="D29" s="14">
        <v>39.6</v>
      </c>
      <c r="E29" s="14">
        <f>SUM(E28-D29)</f>
        <v>720.92</v>
      </c>
      <c r="F29" s="37">
        <f>SUM(F28+C29)</f>
        <v>761.71000000000015</v>
      </c>
      <c r="G29" s="79">
        <f t="shared" si="14"/>
        <v>1482.63</v>
      </c>
      <c r="H29" s="7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</row>
    <row r="30" spans="1:1025" x14ac:dyDescent="0.3">
      <c r="A30" s="75">
        <v>45177</v>
      </c>
      <c r="B30" s="8" t="s">
        <v>79</v>
      </c>
      <c r="C30" s="9">
        <v>100</v>
      </c>
      <c r="D30" s="9"/>
      <c r="E30" s="9">
        <f>E29</f>
        <v>720.92</v>
      </c>
      <c r="F30" s="36">
        <f t="shared" ref="F30:F37" si="15">SUM(F29-D30+C30)</f>
        <v>861.71000000000015</v>
      </c>
      <c r="G30" s="50">
        <f t="shared" si="14"/>
        <v>1582.63</v>
      </c>
      <c r="H30" s="7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</row>
    <row r="31" spans="1:1025" ht="15" thickBot="1" x14ac:dyDescent="0.35">
      <c r="A31" s="76">
        <v>45180</v>
      </c>
      <c r="B31" s="13" t="s">
        <v>18</v>
      </c>
      <c r="C31" s="14"/>
      <c r="D31" s="14">
        <v>3.2</v>
      </c>
      <c r="E31" s="14">
        <f>E30</f>
        <v>720.92</v>
      </c>
      <c r="F31" s="37">
        <f t="shared" si="15"/>
        <v>858.5100000000001</v>
      </c>
      <c r="G31" s="77">
        <f t="shared" ref="G31:G32" si="16">SUM(E31+F31)</f>
        <v>1579.43</v>
      </c>
      <c r="H31" s="7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</row>
    <row r="32" spans="1:1025" x14ac:dyDescent="0.3">
      <c r="A32" s="74">
        <v>45214</v>
      </c>
      <c r="B32" s="29" t="s">
        <v>80</v>
      </c>
      <c r="C32" s="32">
        <v>30</v>
      </c>
      <c r="D32" s="32"/>
      <c r="E32" s="32">
        <f>E29</f>
        <v>720.92</v>
      </c>
      <c r="F32" s="63">
        <f t="shared" si="15"/>
        <v>888.5100000000001</v>
      </c>
      <c r="G32" s="94">
        <f t="shared" si="16"/>
        <v>1609.43</v>
      </c>
      <c r="H32" s="7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</row>
    <row r="33" spans="1:1025" x14ac:dyDescent="0.3">
      <c r="A33" s="78">
        <v>45214</v>
      </c>
      <c r="B33" s="1" t="s">
        <v>81</v>
      </c>
      <c r="C33" s="25">
        <v>20</v>
      </c>
      <c r="E33" s="25">
        <f>E30</f>
        <v>720.92</v>
      </c>
      <c r="F33" s="44">
        <f t="shared" si="15"/>
        <v>908.5100000000001</v>
      </c>
      <c r="G33" s="51">
        <f t="shared" ref="G33:G36" si="17">SUM(E33+F33)</f>
        <v>1629.43</v>
      </c>
      <c r="H33" s="7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  <c r="AMK33" s="29"/>
    </row>
    <row r="34" spans="1:1025" x14ac:dyDescent="0.3">
      <c r="A34" s="78">
        <v>45220</v>
      </c>
      <c r="B34" s="1" t="s">
        <v>82</v>
      </c>
      <c r="C34" s="25">
        <v>220</v>
      </c>
      <c r="E34" s="25">
        <f>E31</f>
        <v>720.92</v>
      </c>
      <c r="F34" s="44">
        <f t="shared" si="15"/>
        <v>1128.5100000000002</v>
      </c>
      <c r="G34" s="51">
        <f t="shared" si="17"/>
        <v>1849.4300000000003</v>
      </c>
      <c r="H34" s="7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  <c r="AMK34" s="29"/>
    </row>
    <row r="35" spans="1:1025" x14ac:dyDescent="0.3">
      <c r="A35" s="74">
        <v>45216</v>
      </c>
      <c r="B35" s="29" t="s">
        <v>83</v>
      </c>
      <c r="C35" s="32"/>
      <c r="D35" s="32">
        <v>44.59</v>
      </c>
      <c r="E35" s="32">
        <f>SUM(E34-D35)</f>
        <v>676.32999999999993</v>
      </c>
      <c r="F35" s="44">
        <f t="shared" si="15"/>
        <v>1083.9200000000003</v>
      </c>
      <c r="G35" s="51">
        <f t="shared" si="17"/>
        <v>1760.2500000000002</v>
      </c>
      <c r="H35" s="7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  <c r="AMK35" s="29"/>
    </row>
    <row r="36" spans="1:1025" ht="15" thickBot="1" x14ac:dyDescent="0.35">
      <c r="A36" s="76">
        <v>45224</v>
      </c>
      <c r="B36" s="13" t="s">
        <v>82</v>
      </c>
      <c r="C36" s="14">
        <v>240</v>
      </c>
      <c r="D36" s="14"/>
      <c r="E36" s="14">
        <f>SUM(E35-D36)</f>
        <v>676.32999999999993</v>
      </c>
      <c r="F36" s="37">
        <f t="shared" si="15"/>
        <v>1323.9200000000003</v>
      </c>
      <c r="G36" s="77">
        <f t="shared" si="17"/>
        <v>2000.2500000000002</v>
      </c>
      <c r="H36" s="7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</row>
    <row r="37" spans="1:1025" ht="15" thickBot="1" x14ac:dyDescent="0.35">
      <c r="A37" s="74">
        <v>45242</v>
      </c>
      <c r="B37" s="29" t="s">
        <v>84</v>
      </c>
      <c r="C37" s="32">
        <v>185</v>
      </c>
      <c r="D37" s="32"/>
      <c r="E37" s="32">
        <f>SUM(E36-D37)</f>
        <v>676.32999999999993</v>
      </c>
      <c r="F37" s="63">
        <f t="shared" si="15"/>
        <v>1508.9200000000003</v>
      </c>
      <c r="G37" s="94">
        <f t="shared" ref="G37" si="18">SUM(E37+F37)</f>
        <v>2185.25</v>
      </c>
      <c r="H37" s="7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</row>
    <row r="38" spans="1:1025" s="58" customFormat="1" ht="18.600000000000001" thickBot="1" x14ac:dyDescent="0.4">
      <c r="A38" s="52"/>
      <c r="B38" s="53" t="s">
        <v>23</v>
      </c>
      <c r="C38" s="54">
        <f>SUM(C2:C36)</f>
        <v>6307.6200000000008</v>
      </c>
      <c r="D38" s="54">
        <f>SUM(D2:D36)</f>
        <v>5422.58</v>
      </c>
      <c r="E38" s="70">
        <f>E36</f>
        <v>676.32999999999993</v>
      </c>
      <c r="F38" s="92">
        <f>F37</f>
        <v>1508.9200000000003</v>
      </c>
      <c r="G38" s="95">
        <f>SUM(E38+F38)</f>
        <v>2185.25</v>
      </c>
      <c r="H38" s="57"/>
    </row>
    <row r="39" spans="1:1025" x14ac:dyDescent="0.3">
      <c r="A39" s="29"/>
      <c r="B39" s="29"/>
      <c r="C39" s="32"/>
      <c r="D39" s="32"/>
      <c r="E39" s="32"/>
      <c r="F39" s="32"/>
      <c r="G39" s="29"/>
    </row>
    <row r="40" spans="1:1025" x14ac:dyDescent="0.3">
      <c r="A40" s="99"/>
      <c r="C40" s="100"/>
      <c r="D40" s="1"/>
    </row>
    <row r="41" spans="1:1025" x14ac:dyDescent="0.3">
      <c r="A41" s="99"/>
      <c r="C41" s="101"/>
      <c r="D41" s="1"/>
    </row>
    <row r="42" spans="1:1025" x14ac:dyDescent="0.3">
      <c r="A42" s="99"/>
      <c r="C42" s="101"/>
      <c r="D42" s="1"/>
    </row>
    <row r="43" spans="1:1025" x14ac:dyDescent="0.3">
      <c r="A43" s="99"/>
      <c r="C43" s="101"/>
      <c r="D43" s="1"/>
    </row>
    <row r="44" spans="1:1025" x14ac:dyDescent="0.3">
      <c r="A44" s="99"/>
      <c r="C44" s="101"/>
      <c r="D44" s="1"/>
    </row>
    <row r="45" spans="1:1025" x14ac:dyDescent="0.3">
      <c r="A45" s="99"/>
      <c r="C45" s="101"/>
      <c r="D45" s="1"/>
    </row>
    <row r="46" spans="1:1025" x14ac:dyDescent="0.3">
      <c r="A46" s="102"/>
      <c r="B46" s="29"/>
      <c r="C46" s="103"/>
      <c r="D46" s="29"/>
    </row>
    <row r="47" spans="1:1025" x14ac:dyDescent="0.3">
      <c r="A47" s="99"/>
      <c r="C47" s="100"/>
      <c r="D47" s="1"/>
    </row>
  </sheetData>
  <pageMargins left="0.45" right="0.45" top="0.5" bottom="0.5" header="0.3" footer="0.3"/>
  <pageSetup scale="69" orientation="landscape" horizontalDpi="1200" verticalDpi="1200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89AF-44E6-4ADE-B516-DC9FED58300C}">
  <dimension ref="A1:AMI50"/>
  <sheetViews>
    <sheetView workbookViewId="0">
      <selection sqref="A1:XFD1048576"/>
    </sheetView>
  </sheetViews>
  <sheetFormatPr defaultRowHeight="14.4" x14ac:dyDescent="0.3"/>
  <cols>
    <col min="1" max="1" width="11.21875" style="1" customWidth="1"/>
    <col min="2" max="2" width="55" style="1" customWidth="1"/>
    <col min="3" max="3" width="44.77734375" style="1" customWidth="1"/>
    <col min="4" max="4" width="26.77734375" style="25" customWidth="1"/>
    <col min="5" max="5" width="15.44140625" style="25" customWidth="1"/>
    <col min="6" max="1023" width="9.21875" style="1" customWidth="1"/>
  </cols>
  <sheetData>
    <row r="1" spans="1:1023" s="6" customFormat="1" ht="15" thickBot="1" x14ac:dyDescent="0.35">
      <c r="A1" s="2" t="s">
        <v>0</v>
      </c>
      <c r="B1" s="3" t="s">
        <v>1</v>
      </c>
      <c r="C1" s="3" t="s">
        <v>92</v>
      </c>
      <c r="D1" s="34" t="s">
        <v>2</v>
      </c>
      <c r="E1" s="35" t="s">
        <v>119</v>
      </c>
      <c r="F1" s="5"/>
    </row>
    <row r="2" spans="1:1023" ht="15" thickBot="1" x14ac:dyDescent="0.35">
      <c r="A2" s="81" t="s">
        <v>54</v>
      </c>
      <c r="B2" s="18" t="s">
        <v>55</v>
      </c>
      <c r="C2" s="98" t="s">
        <v>96</v>
      </c>
      <c r="D2" s="19">
        <v>50</v>
      </c>
      <c r="E2" s="47" t="s">
        <v>105</v>
      </c>
      <c r="F2" s="7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</row>
    <row r="3" spans="1:1023" x14ac:dyDescent="0.3">
      <c r="A3" s="74" t="s">
        <v>59</v>
      </c>
      <c r="B3" s="29" t="s">
        <v>60</v>
      </c>
      <c r="C3" s="107" t="s">
        <v>95</v>
      </c>
      <c r="D3" s="32">
        <v>500</v>
      </c>
      <c r="E3" s="63" t="s">
        <v>105</v>
      </c>
      <c r="F3" s="108">
        <f>SUM(D3+D13)</f>
        <v>540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</row>
    <row r="4" spans="1:1023" s="121" customFormat="1" x14ac:dyDescent="0.3">
      <c r="A4" s="122" t="s">
        <v>61</v>
      </c>
      <c r="B4" s="120" t="s">
        <v>63</v>
      </c>
      <c r="C4" s="120"/>
      <c r="D4" s="123">
        <v>250</v>
      </c>
      <c r="E4" s="124" t="s">
        <v>112</v>
      </c>
      <c r="F4" s="125">
        <f>SUM(D4+D7)</f>
        <v>675.96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  <c r="OX4" s="120"/>
      <c r="OY4" s="120"/>
      <c r="OZ4" s="120"/>
      <c r="PA4" s="120"/>
      <c r="PB4" s="120"/>
      <c r="PC4" s="120"/>
      <c r="PD4" s="120"/>
      <c r="PE4" s="120"/>
      <c r="PF4" s="120"/>
      <c r="PG4" s="120"/>
      <c r="PH4" s="120"/>
      <c r="PI4" s="120"/>
      <c r="PJ4" s="120"/>
      <c r="PK4" s="120"/>
      <c r="PL4" s="120"/>
      <c r="PM4" s="120"/>
      <c r="PN4" s="120"/>
      <c r="PO4" s="120"/>
      <c r="PP4" s="120"/>
      <c r="PQ4" s="120"/>
      <c r="PR4" s="120"/>
      <c r="PS4" s="120"/>
      <c r="PT4" s="120"/>
      <c r="PU4" s="120"/>
      <c r="PV4" s="120"/>
      <c r="PW4" s="120"/>
      <c r="PX4" s="120"/>
      <c r="PY4" s="120"/>
      <c r="PZ4" s="120"/>
      <c r="QA4" s="120"/>
      <c r="QB4" s="120"/>
      <c r="QC4" s="120"/>
      <c r="QD4" s="120"/>
      <c r="QE4" s="120"/>
      <c r="QF4" s="120"/>
      <c r="QG4" s="120"/>
      <c r="QH4" s="120"/>
      <c r="QI4" s="120"/>
      <c r="QJ4" s="120"/>
      <c r="QK4" s="120"/>
      <c r="QL4" s="120"/>
      <c r="QM4" s="120"/>
      <c r="QN4" s="120"/>
      <c r="QO4" s="120"/>
      <c r="QP4" s="120"/>
      <c r="QQ4" s="120"/>
      <c r="QR4" s="120"/>
      <c r="QS4" s="120"/>
      <c r="QT4" s="120"/>
      <c r="QU4" s="120"/>
      <c r="QV4" s="120"/>
      <c r="QW4" s="120"/>
      <c r="QX4" s="120"/>
      <c r="QY4" s="120"/>
      <c r="QZ4" s="120"/>
      <c r="RA4" s="120"/>
      <c r="RB4" s="120"/>
      <c r="RC4" s="120"/>
      <c r="RD4" s="120"/>
      <c r="RE4" s="120"/>
      <c r="RF4" s="120"/>
      <c r="RG4" s="120"/>
      <c r="RH4" s="120"/>
      <c r="RI4" s="120"/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0"/>
      <c r="ZQ4" s="120"/>
      <c r="ZR4" s="120"/>
      <c r="ZS4" s="120"/>
      <c r="ZT4" s="120"/>
      <c r="ZU4" s="120"/>
      <c r="ZV4" s="120"/>
      <c r="ZW4" s="120"/>
      <c r="ZX4" s="120"/>
      <c r="ZY4" s="120"/>
      <c r="ZZ4" s="120"/>
      <c r="AAA4" s="120"/>
      <c r="AAB4" s="120"/>
      <c r="AAC4" s="120"/>
      <c r="AAD4" s="120"/>
      <c r="AAE4" s="120"/>
      <c r="AAF4" s="120"/>
      <c r="AAG4" s="120"/>
      <c r="AAH4" s="120"/>
      <c r="AAI4" s="120"/>
      <c r="AAJ4" s="120"/>
      <c r="AAK4" s="120"/>
      <c r="AAL4" s="120"/>
      <c r="AAM4" s="120"/>
      <c r="AAN4" s="120"/>
      <c r="AAO4" s="120"/>
      <c r="AAP4" s="120"/>
      <c r="AAQ4" s="120"/>
      <c r="AAR4" s="120"/>
      <c r="AAS4" s="120"/>
      <c r="AAT4" s="120"/>
      <c r="AAU4" s="120"/>
      <c r="AAV4" s="120"/>
      <c r="AAW4" s="120"/>
      <c r="AAX4" s="120"/>
      <c r="AAY4" s="120"/>
      <c r="AAZ4" s="120"/>
      <c r="ABA4" s="120"/>
      <c r="ABB4" s="120"/>
      <c r="ABC4" s="120"/>
      <c r="ABD4" s="120"/>
      <c r="ABE4" s="120"/>
      <c r="ABF4" s="120"/>
      <c r="ABG4" s="120"/>
      <c r="ABH4" s="120"/>
      <c r="ABI4" s="120"/>
      <c r="ABJ4" s="120"/>
      <c r="ABK4" s="120"/>
      <c r="ABL4" s="120"/>
      <c r="ABM4" s="120"/>
      <c r="ABN4" s="120"/>
      <c r="ABO4" s="120"/>
      <c r="ABP4" s="120"/>
      <c r="ABQ4" s="120"/>
      <c r="ABR4" s="120"/>
      <c r="ABS4" s="120"/>
      <c r="ABT4" s="120"/>
      <c r="ABU4" s="120"/>
      <c r="ABV4" s="120"/>
      <c r="ABW4" s="120"/>
      <c r="ABX4" s="120"/>
      <c r="ABY4" s="120"/>
      <c r="ABZ4" s="120"/>
      <c r="ACA4" s="120"/>
      <c r="ACB4" s="120"/>
      <c r="ACC4" s="120"/>
      <c r="ACD4" s="120"/>
      <c r="ACE4" s="120"/>
      <c r="ACF4" s="120"/>
      <c r="ACG4" s="120"/>
      <c r="ACH4" s="120"/>
      <c r="ACI4" s="120"/>
      <c r="ACJ4" s="120"/>
      <c r="ACK4" s="120"/>
      <c r="ACL4" s="120"/>
      <c r="ACM4" s="120"/>
      <c r="ACN4" s="120"/>
      <c r="ACO4" s="120"/>
      <c r="ACP4" s="120"/>
      <c r="ACQ4" s="120"/>
      <c r="ACR4" s="120"/>
      <c r="ACS4" s="120"/>
      <c r="ACT4" s="120"/>
      <c r="ACU4" s="120"/>
      <c r="ACV4" s="120"/>
      <c r="ACW4" s="120"/>
      <c r="ACX4" s="120"/>
      <c r="ACY4" s="120"/>
      <c r="ACZ4" s="120"/>
      <c r="ADA4" s="120"/>
      <c r="ADB4" s="120"/>
      <c r="ADC4" s="120"/>
      <c r="ADD4" s="120"/>
      <c r="ADE4" s="120"/>
      <c r="ADF4" s="120"/>
      <c r="ADG4" s="120"/>
      <c r="ADH4" s="120"/>
      <c r="ADI4" s="120"/>
      <c r="ADJ4" s="120"/>
      <c r="ADK4" s="120"/>
      <c r="ADL4" s="120"/>
      <c r="ADM4" s="120"/>
      <c r="ADN4" s="120"/>
      <c r="ADO4" s="120"/>
      <c r="ADP4" s="120"/>
      <c r="ADQ4" s="120"/>
      <c r="ADR4" s="120"/>
      <c r="ADS4" s="120"/>
      <c r="ADT4" s="120"/>
      <c r="ADU4" s="120"/>
      <c r="ADV4" s="120"/>
      <c r="ADW4" s="120"/>
      <c r="ADX4" s="120"/>
      <c r="ADY4" s="120"/>
      <c r="ADZ4" s="120"/>
      <c r="AEA4" s="120"/>
      <c r="AEB4" s="120"/>
      <c r="AEC4" s="120"/>
      <c r="AED4" s="120"/>
      <c r="AEE4" s="120"/>
      <c r="AEF4" s="120"/>
      <c r="AEG4" s="120"/>
      <c r="AEH4" s="120"/>
      <c r="AEI4" s="120"/>
      <c r="AEJ4" s="120"/>
      <c r="AEK4" s="120"/>
      <c r="AEL4" s="120"/>
      <c r="AEM4" s="120"/>
      <c r="AEN4" s="120"/>
      <c r="AEO4" s="120"/>
      <c r="AEP4" s="120"/>
      <c r="AEQ4" s="120"/>
      <c r="AER4" s="120"/>
      <c r="AES4" s="120"/>
      <c r="AET4" s="120"/>
      <c r="AEU4" s="120"/>
      <c r="AEV4" s="120"/>
      <c r="AEW4" s="120"/>
      <c r="AEX4" s="120"/>
      <c r="AEY4" s="120"/>
      <c r="AEZ4" s="120"/>
      <c r="AFA4" s="120"/>
      <c r="AFB4" s="120"/>
      <c r="AFC4" s="120"/>
      <c r="AFD4" s="120"/>
      <c r="AFE4" s="120"/>
      <c r="AFF4" s="120"/>
      <c r="AFG4" s="120"/>
      <c r="AFH4" s="120"/>
      <c r="AFI4" s="120"/>
      <c r="AFJ4" s="120"/>
      <c r="AFK4" s="120"/>
      <c r="AFL4" s="120"/>
      <c r="AFM4" s="120"/>
      <c r="AFN4" s="120"/>
      <c r="AFO4" s="120"/>
      <c r="AFP4" s="120"/>
      <c r="AFQ4" s="120"/>
      <c r="AFR4" s="120"/>
      <c r="AFS4" s="120"/>
      <c r="AFT4" s="120"/>
      <c r="AFU4" s="120"/>
      <c r="AFV4" s="120"/>
      <c r="AFW4" s="120"/>
      <c r="AFX4" s="120"/>
      <c r="AFY4" s="120"/>
      <c r="AFZ4" s="120"/>
      <c r="AGA4" s="120"/>
      <c r="AGB4" s="120"/>
      <c r="AGC4" s="120"/>
      <c r="AGD4" s="120"/>
      <c r="AGE4" s="120"/>
      <c r="AGF4" s="120"/>
      <c r="AGG4" s="120"/>
      <c r="AGH4" s="120"/>
      <c r="AGI4" s="120"/>
      <c r="AGJ4" s="120"/>
      <c r="AGK4" s="120"/>
      <c r="AGL4" s="120"/>
      <c r="AGM4" s="120"/>
      <c r="AGN4" s="120"/>
      <c r="AGO4" s="120"/>
      <c r="AGP4" s="120"/>
      <c r="AGQ4" s="120"/>
      <c r="AGR4" s="120"/>
      <c r="AGS4" s="120"/>
      <c r="AGT4" s="120"/>
      <c r="AGU4" s="120"/>
      <c r="AGV4" s="120"/>
      <c r="AGW4" s="120"/>
      <c r="AGX4" s="120"/>
      <c r="AGY4" s="120"/>
      <c r="AGZ4" s="120"/>
      <c r="AHA4" s="120"/>
      <c r="AHB4" s="120"/>
      <c r="AHC4" s="120"/>
      <c r="AHD4" s="120"/>
      <c r="AHE4" s="120"/>
      <c r="AHF4" s="120"/>
      <c r="AHG4" s="120"/>
      <c r="AHH4" s="120"/>
      <c r="AHI4" s="120"/>
      <c r="AHJ4" s="120"/>
      <c r="AHK4" s="120"/>
      <c r="AHL4" s="120"/>
      <c r="AHM4" s="120"/>
      <c r="AHN4" s="120"/>
      <c r="AHO4" s="120"/>
      <c r="AHP4" s="120"/>
      <c r="AHQ4" s="120"/>
      <c r="AHR4" s="120"/>
      <c r="AHS4" s="120"/>
      <c r="AHT4" s="120"/>
      <c r="AHU4" s="120"/>
      <c r="AHV4" s="120"/>
      <c r="AHW4" s="120"/>
      <c r="AHX4" s="120"/>
      <c r="AHY4" s="120"/>
      <c r="AHZ4" s="120"/>
      <c r="AIA4" s="120"/>
      <c r="AIB4" s="120"/>
      <c r="AIC4" s="120"/>
      <c r="AID4" s="120"/>
      <c r="AIE4" s="120"/>
      <c r="AIF4" s="120"/>
      <c r="AIG4" s="120"/>
      <c r="AIH4" s="120"/>
      <c r="AII4" s="120"/>
      <c r="AIJ4" s="120"/>
      <c r="AIK4" s="120"/>
      <c r="AIL4" s="120"/>
      <c r="AIM4" s="120"/>
      <c r="AIN4" s="120"/>
      <c r="AIO4" s="120"/>
      <c r="AIP4" s="120"/>
      <c r="AIQ4" s="120"/>
      <c r="AIR4" s="120"/>
      <c r="AIS4" s="120"/>
      <c r="AIT4" s="120"/>
      <c r="AIU4" s="120"/>
      <c r="AIV4" s="120"/>
      <c r="AIW4" s="120"/>
      <c r="AIX4" s="120"/>
      <c r="AIY4" s="120"/>
      <c r="AIZ4" s="120"/>
      <c r="AJA4" s="120"/>
      <c r="AJB4" s="120"/>
      <c r="AJC4" s="120"/>
      <c r="AJD4" s="120"/>
      <c r="AJE4" s="120"/>
      <c r="AJF4" s="120"/>
      <c r="AJG4" s="120"/>
      <c r="AJH4" s="120"/>
      <c r="AJI4" s="120"/>
      <c r="AJJ4" s="120"/>
      <c r="AJK4" s="120"/>
      <c r="AJL4" s="120"/>
      <c r="AJM4" s="120"/>
      <c r="AJN4" s="120"/>
      <c r="AJO4" s="120"/>
      <c r="AJP4" s="120"/>
      <c r="AJQ4" s="120"/>
      <c r="AJR4" s="120"/>
      <c r="AJS4" s="120"/>
      <c r="AJT4" s="120"/>
      <c r="AJU4" s="120"/>
      <c r="AJV4" s="120"/>
      <c r="AJW4" s="120"/>
      <c r="AJX4" s="120"/>
      <c r="AJY4" s="120"/>
      <c r="AJZ4" s="120"/>
      <c r="AKA4" s="120"/>
      <c r="AKB4" s="120"/>
      <c r="AKC4" s="120"/>
      <c r="AKD4" s="120"/>
      <c r="AKE4" s="120"/>
      <c r="AKF4" s="120"/>
      <c r="AKG4" s="120"/>
      <c r="AKH4" s="120"/>
      <c r="AKI4" s="120"/>
      <c r="AKJ4" s="120"/>
      <c r="AKK4" s="120"/>
      <c r="AKL4" s="120"/>
      <c r="AKM4" s="120"/>
      <c r="AKN4" s="120"/>
      <c r="AKO4" s="120"/>
      <c r="AKP4" s="120"/>
      <c r="AKQ4" s="120"/>
      <c r="AKR4" s="120"/>
      <c r="AKS4" s="120"/>
      <c r="AKT4" s="120"/>
      <c r="AKU4" s="120"/>
      <c r="AKV4" s="120"/>
      <c r="AKW4" s="120"/>
      <c r="AKX4" s="120"/>
      <c r="AKY4" s="120"/>
      <c r="AKZ4" s="120"/>
      <c r="ALA4" s="120"/>
      <c r="ALB4" s="120"/>
      <c r="ALC4" s="120"/>
      <c r="ALD4" s="120"/>
      <c r="ALE4" s="120"/>
      <c r="ALF4" s="120"/>
      <c r="ALG4" s="120"/>
      <c r="ALH4" s="120"/>
      <c r="ALI4" s="120"/>
      <c r="ALJ4" s="120"/>
      <c r="ALK4" s="120"/>
      <c r="ALL4" s="120"/>
      <c r="ALM4" s="120"/>
      <c r="ALN4" s="120"/>
      <c r="ALO4" s="120"/>
      <c r="ALP4" s="120"/>
      <c r="ALQ4" s="120"/>
      <c r="ALR4" s="120"/>
      <c r="ALS4" s="120"/>
      <c r="ALT4" s="120"/>
      <c r="ALU4" s="120"/>
      <c r="ALV4" s="120"/>
      <c r="ALW4" s="120"/>
      <c r="ALX4" s="120"/>
      <c r="ALY4" s="120"/>
      <c r="ALZ4" s="120"/>
      <c r="AMA4" s="120"/>
      <c r="AMB4" s="120"/>
      <c r="AMC4" s="120"/>
      <c r="AMD4" s="120"/>
      <c r="AME4" s="120"/>
      <c r="AMF4" s="120"/>
      <c r="AMG4" s="120"/>
      <c r="AMH4" s="120"/>
      <c r="AMI4" s="120"/>
    </row>
    <row r="5" spans="1:1023" ht="15" thickBot="1" x14ac:dyDescent="0.35">
      <c r="A5" s="83" t="s">
        <v>61</v>
      </c>
      <c r="B5" s="84" t="s">
        <v>64</v>
      </c>
      <c r="C5" s="109" t="s">
        <v>93</v>
      </c>
      <c r="D5" s="66">
        <v>300</v>
      </c>
      <c r="E5" s="67" t="s">
        <v>105</v>
      </c>
      <c r="F5" s="108">
        <f>SUM(D5+D16)</f>
        <v>350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</row>
    <row r="6" spans="1:1023" ht="15" thickBot="1" x14ac:dyDescent="0.35">
      <c r="A6" s="81">
        <v>45066</v>
      </c>
      <c r="B6" s="18" t="s">
        <v>104</v>
      </c>
      <c r="C6" s="110"/>
      <c r="D6" s="19">
        <f>SUM(172.05+106.62)</f>
        <v>278.67</v>
      </c>
      <c r="E6" s="47" t="s">
        <v>105</v>
      </c>
      <c r="F6" s="71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</row>
    <row r="7" spans="1:1023" s="121" customFormat="1" x14ac:dyDescent="0.3">
      <c r="A7" s="126">
        <v>45142</v>
      </c>
      <c r="B7" s="127" t="s">
        <v>73</v>
      </c>
      <c r="C7" s="127"/>
      <c r="D7" s="128">
        <v>425.96</v>
      </c>
      <c r="E7" s="129" t="s">
        <v>112</v>
      </c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0"/>
      <c r="LC7" s="120"/>
      <c r="LD7" s="120"/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0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0"/>
      <c r="ML7" s="120"/>
      <c r="MM7" s="120"/>
      <c r="MN7" s="120"/>
      <c r="MO7" s="120"/>
      <c r="MP7" s="120"/>
      <c r="MQ7" s="120"/>
      <c r="MR7" s="120"/>
      <c r="MS7" s="120"/>
      <c r="MT7" s="120"/>
      <c r="MU7" s="120"/>
      <c r="MV7" s="120"/>
      <c r="MW7" s="120"/>
      <c r="MX7" s="120"/>
      <c r="MY7" s="120"/>
      <c r="MZ7" s="120"/>
      <c r="NA7" s="120"/>
      <c r="NB7" s="120"/>
      <c r="NC7" s="120"/>
      <c r="ND7" s="120"/>
      <c r="NE7" s="120"/>
      <c r="NF7" s="120"/>
      <c r="NG7" s="120"/>
      <c r="NH7" s="120"/>
      <c r="NI7" s="120"/>
      <c r="NJ7" s="120"/>
      <c r="NK7" s="120"/>
      <c r="NL7" s="120"/>
      <c r="NM7" s="120"/>
      <c r="NN7" s="120"/>
      <c r="NO7" s="120"/>
      <c r="NP7" s="120"/>
      <c r="NQ7" s="120"/>
      <c r="NR7" s="120"/>
      <c r="NS7" s="120"/>
      <c r="NT7" s="120"/>
      <c r="NU7" s="120"/>
      <c r="NV7" s="120"/>
      <c r="NW7" s="120"/>
      <c r="NX7" s="120"/>
      <c r="NY7" s="120"/>
      <c r="NZ7" s="120"/>
      <c r="OA7" s="120"/>
      <c r="OB7" s="120"/>
      <c r="OC7" s="120"/>
      <c r="OD7" s="120"/>
      <c r="OE7" s="120"/>
      <c r="OF7" s="120"/>
      <c r="OG7" s="120"/>
      <c r="OH7" s="120"/>
      <c r="OI7" s="120"/>
      <c r="OJ7" s="120"/>
      <c r="OK7" s="120"/>
      <c r="OL7" s="120"/>
      <c r="OM7" s="120"/>
      <c r="ON7" s="120"/>
      <c r="OO7" s="120"/>
      <c r="OP7" s="120"/>
      <c r="OQ7" s="120"/>
      <c r="OR7" s="120"/>
      <c r="OS7" s="120"/>
      <c r="OT7" s="120"/>
      <c r="OU7" s="120"/>
      <c r="OV7" s="120"/>
      <c r="OW7" s="120"/>
      <c r="OX7" s="120"/>
      <c r="OY7" s="120"/>
      <c r="OZ7" s="120"/>
      <c r="PA7" s="120"/>
      <c r="PB7" s="120"/>
      <c r="PC7" s="120"/>
      <c r="PD7" s="120"/>
      <c r="PE7" s="120"/>
      <c r="PF7" s="120"/>
      <c r="PG7" s="120"/>
      <c r="PH7" s="120"/>
      <c r="PI7" s="120"/>
      <c r="PJ7" s="120"/>
      <c r="PK7" s="120"/>
      <c r="PL7" s="120"/>
      <c r="PM7" s="120"/>
      <c r="PN7" s="120"/>
      <c r="PO7" s="120"/>
      <c r="PP7" s="120"/>
      <c r="PQ7" s="120"/>
      <c r="PR7" s="120"/>
      <c r="PS7" s="120"/>
      <c r="PT7" s="120"/>
      <c r="PU7" s="120"/>
      <c r="PV7" s="120"/>
      <c r="PW7" s="120"/>
      <c r="PX7" s="120"/>
      <c r="PY7" s="120"/>
      <c r="PZ7" s="120"/>
      <c r="QA7" s="120"/>
      <c r="QB7" s="120"/>
      <c r="QC7" s="120"/>
      <c r="QD7" s="120"/>
      <c r="QE7" s="120"/>
      <c r="QF7" s="120"/>
      <c r="QG7" s="120"/>
      <c r="QH7" s="120"/>
      <c r="QI7" s="120"/>
      <c r="QJ7" s="120"/>
      <c r="QK7" s="120"/>
      <c r="QL7" s="120"/>
      <c r="QM7" s="120"/>
      <c r="QN7" s="120"/>
      <c r="QO7" s="120"/>
      <c r="QP7" s="120"/>
      <c r="QQ7" s="120"/>
      <c r="QR7" s="120"/>
      <c r="QS7" s="120"/>
      <c r="QT7" s="120"/>
      <c r="QU7" s="120"/>
      <c r="QV7" s="120"/>
      <c r="QW7" s="120"/>
      <c r="QX7" s="120"/>
      <c r="QY7" s="120"/>
      <c r="QZ7" s="120"/>
      <c r="RA7" s="120"/>
      <c r="RB7" s="120"/>
      <c r="RC7" s="120"/>
      <c r="RD7" s="120"/>
      <c r="RE7" s="120"/>
      <c r="RF7" s="120"/>
      <c r="RG7" s="120"/>
      <c r="RH7" s="120"/>
      <c r="RI7" s="120"/>
      <c r="RJ7" s="120"/>
      <c r="RK7" s="120"/>
      <c r="RL7" s="120"/>
      <c r="RM7" s="120"/>
      <c r="RN7" s="120"/>
      <c r="RO7" s="120"/>
      <c r="RP7" s="120"/>
      <c r="RQ7" s="120"/>
      <c r="RR7" s="120"/>
      <c r="RS7" s="120"/>
      <c r="RT7" s="120"/>
      <c r="RU7" s="120"/>
      <c r="RV7" s="120"/>
      <c r="RW7" s="120"/>
      <c r="RX7" s="120"/>
      <c r="RY7" s="120"/>
      <c r="RZ7" s="120"/>
      <c r="SA7" s="120"/>
      <c r="SB7" s="120"/>
      <c r="SC7" s="120"/>
      <c r="SD7" s="120"/>
      <c r="SE7" s="120"/>
      <c r="SF7" s="120"/>
      <c r="SG7" s="120"/>
      <c r="SH7" s="120"/>
      <c r="SI7" s="120"/>
      <c r="SJ7" s="120"/>
      <c r="SK7" s="120"/>
      <c r="SL7" s="120"/>
      <c r="SM7" s="120"/>
      <c r="SN7" s="120"/>
      <c r="SO7" s="120"/>
      <c r="SP7" s="120"/>
      <c r="SQ7" s="120"/>
      <c r="SR7" s="120"/>
      <c r="SS7" s="120"/>
      <c r="ST7" s="120"/>
      <c r="SU7" s="120"/>
      <c r="SV7" s="120"/>
      <c r="SW7" s="120"/>
      <c r="SX7" s="120"/>
      <c r="SY7" s="120"/>
      <c r="SZ7" s="120"/>
      <c r="TA7" s="120"/>
      <c r="TB7" s="120"/>
      <c r="TC7" s="120"/>
      <c r="TD7" s="120"/>
      <c r="TE7" s="120"/>
      <c r="TF7" s="120"/>
      <c r="TG7" s="120"/>
      <c r="TH7" s="120"/>
      <c r="TI7" s="120"/>
      <c r="TJ7" s="120"/>
      <c r="TK7" s="120"/>
      <c r="TL7" s="120"/>
      <c r="TM7" s="120"/>
      <c r="TN7" s="120"/>
      <c r="TO7" s="120"/>
      <c r="TP7" s="120"/>
      <c r="TQ7" s="120"/>
      <c r="TR7" s="120"/>
      <c r="TS7" s="120"/>
      <c r="TT7" s="120"/>
      <c r="TU7" s="120"/>
      <c r="TV7" s="120"/>
      <c r="TW7" s="120"/>
      <c r="TX7" s="120"/>
      <c r="TY7" s="120"/>
      <c r="TZ7" s="120"/>
      <c r="UA7" s="120"/>
      <c r="UB7" s="120"/>
      <c r="UC7" s="120"/>
      <c r="UD7" s="120"/>
      <c r="UE7" s="120"/>
      <c r="UF7" s="120"/>
      <c r="UG7" s="120"/>
      <c r="UH7" s="120"/>
      <c r="UI7" s="120"/>
      <c r="UJ7" s="120"/>
      <c r="UK7" s="120"/>
      <c r="UL7" s="120"/>
      <c r="UM7" s="120"/>
      <c r="UN7" s="120"/>
      <c r="UO7" s="120"/>
      <c r="UP7" s="120"/>
      <c r="UQ7" s="120"/>
      <c r="UR7" s="120"/>
      <c r="US7" s="120"/>
      <c r="UT7" s="120"/>
      <c r="UU7" s="120"/>
      <c r="UV7" s="120"/>
      <c r="UW7" s="120"/>
      <c r="UX7" s="120"/>
      <c r="UY7" s="120"/>
      <c r="UZ7" s="120"/>
      <c r="VA7" s="120"/>
      <c r="VB7" s="120"/>
      <c r="VC7" s="120"/>
      <c r="VD7" s="120"/>
      <c r="VE7" s="120"/>
      <c r="VF7" s="120"/>
      <c r="VG7" s="120"/>
      <c r="VH7" s="120"/>
      <c r="VI7" s="120"/>
      <c r="VJ7" s="120"/>
      <c r="VK7" s="120"/>
      <c r="VL7" s="120"/>
      <c r="VM7" s="120"/>
      <c r="VN7" s="120"/>
      <c r="VO7" s="120"/>
      <c r="VP7" s="120"/>
      <c r="VQ7" s="120"/>
      <c r="VR7" s="120"/>
      <c r="VS7" s="120"/>
      <c r="VT7" s="120"/>
      <c r="VU7" s="120"/>
      <c r="VV7" s="120"/>
      <c r="VW7" s="120"/>
      <c r="VX7" s="120"/>
      <c r="VY7" s="120"/>
      <c r="VZ7" s="120"/>
      <c r="WA7" s="120"/>
      <c r="WB7" s="120"/>
      <c r="WC7" s="120"/>
      <c r="WD7" s="120"/>
      <c r="WE7" s="120"/>
      <c r="WF7" s="120"/>
      <c r="WG7" s="120"/>
      <c r="WH7" s="120"/>
      <c r="WI7" s="120"/>
      <c r="WJ7" s="120"/>
      <c r="WK7" s="120"/>
      <c r="WL7" s="120"/>
      <c r="WM7" s="120"/>
      <c r="WN7" s="120"/>
      <c r="WO7" s="120"/>
      <c r="WP7" s="120"/>
      <c r="WQ7" s="120"/>
      <c r="WR7" s="120"/>
      <c r="WS7" s="120"/>
      <c r="WT7" s="120"/>
      <c r="WU7" s="120"/>
      <c r="WV7" s="120"/>
      <c r="WW7" s="120"/>
      <c r="WX7" s="120"/>
      <c r="WY7" s="120"/>
      <c r="WZ7" s="120"/>
      <c r="XA7" s="120"/>
      <c r="XB7" s="120"/>
      <c r="XC7" s="120"/>
      <c r="XD7" s="120"/>
      <c r="XE7" s="120"/>
      <c r="XF7" s="120"/>
      <c r="XG7" s="120"/>
      <c r="XH7" s="120"/>
      <c r="XI7" s="120"/>
      <c r="XJ7" s="120"/>
      <c r="XK7" s="120"/>
      <c r="XL7" s="120"/>
      <c r="XM7" s="120"/>
      <c r="XN7" s="120"/>
      <c r="XO7" s="120"/>
      <c r="XP7" s="120"/>
      <c r="XQ7" s="120"/>
      <c r="XR7" s="120"/>
      <c r="XS7" s="120"/>
      <c r="XT7" s="120"/>
      <c r="XU7" s="120"/>
      <c r="XV7" s="120"/>
      <c r="XW7" s="120"/>
      <c r="XX7" s="120"/>
      <c r="XY7" s="120"/>
      <c r="XZ7" s="120"/>
      <c r="YA7" s="120"/>
      <c r="YB7" s="120"/>
      <c r="YC7" s="120"/>
      <c r="YD7" s="120"/>
      <c r="YE7" s="120"/>
      <c r="YF7" s="120"/>
      <c r="YG7" s="120"/>
      <c r="YH7" s="120"/>
      <c r="YI7" s="120"/>
      <c r="YJ7" s="120"/>
      <c r="YK7" s="120"/>
      <c r="YL7" s="120"/>
      <c r="YM7" s="120"/>
      <c r="YN7" s="120"/>
      <c r="YO7" s="120"/>
      <c r="YP7" s="120"/>
      <c r="YQ7" s="120"/>
      <c r="YR7" s="120"/>
      <c r="YS7" s="120"/>
      <c r="YT7" s="120"/>
      <c r="YU7" s="120"/>
      <c r="YV7" s="120"/>
      <c r="YW7" s="120"/>
      <c r="YX7" s="120"/>
      <c r="YY7" s="120"/>
      <c r="YZ7" s="120"/>
      <c r="ZA7" s="120"/>
      <c r="ZB7" s="120"/>
      <c r="ZC7" s="120"/>
      <c r="ZD7" s="120"/>
      <c r="ZE7" s="120"/>
      <c r="ZF7" s="120"/>
      <c r="ZG7" s="120"/>
      <c r="ZH7" s="120"/>
      <c r="ZI7" s="120"/>
      <c r="ZJ7" s="120"/>
      <c r="ZK7" s="120"/>
      <c r="ZL7" s="120"/>
      <c r="ZM7" s="120"/>
      <c r="ZN7" s="120"/>
      <c r="ZO7" s="120"/>
      <c r="ZP7" s="120"/>
      <c r="ZQ7" s="120"/>
      <c r="ZR7" s="120"/>
      <c r="ZS7" s="120"/>
      <c r="ZT7" s="120"/>
      <c r="ZU7" s="120"/>
      <c r="ZV7" s="120"/>
      <c r="ZW7" s="120"/>
      <c r="ZX7" s="120"/>
      <c r="ZY7" s="120"/>
      <c r="ZZ7" s="120"/>
      <c r="AAA7" s="120"/>
      <c r="AAB7" s="120"/>
      <c r="AAC7" s="120"/>
      <c r="AAD7" s="120"/>
      <c r="AAE7" s="120"/>
      <c r="AAF7" s="120"/>
      <c r="AAG7" s="120"/>
      <c r="AAH7" s="120"/>
      <c r="AAI7" s="120"/>
      <c r="AAJ7" s="120"/>
      <c r="AAK7" s="120"/>
      <c r="AAL7" s="120"/>
      <c r="AAM7" s="120"/>
      <c r="AAN7" s="120"/>
      <c r="AAO7" s="120"/>
      <c r="AAP7" s="120"/>
      <c r="AAQ7" s="120"/>
      <c r="AAR7" s="120"/>
      <c r="AAS7" s="120"/>
      <c r="AAT7" s="120"/>
      <c r="AAU7" s="120"/>
      <c r="AAV7" s="120"/>
      <c r="AAW7" s="120"/>
      <c r="AAX7" s="120"/>
      <c r="AAY7" s="120"/>
      <c r="AAZ7" s="120"/>
      <c r="ABA7" s="120"/>
      <c r="ABB7" s="120"/>
      <c r="ABC7" s="120"/>
      <c r="ABD7" s="120"/>
      <c r="ABE7" s="120"/>
      <c r="ABF7" s="120"/>
      <c r="ABG7" s="120"/>
      <c r="ABH7" s="120"/>
      <c r="ABI7" s="120"/>
      <c r="ABJ7" s="120"/>
      <c r="ABK7" s="120"/>
      <c r="ABL7" s="120"/>
      <c r="ABM7" s="120"/>
      <c r="ABN7" s="120"/>
      <c r="ABO7" s="120"/>
      <c r="ABP7" s="120"/>
      <c r="ABQ7" s="120"/>
      <c r="ABR7" s="120"/>
      <c r="ABS7" s="120"/>
      <c r="ABT7" s="120"/>
      <c r="ABU7" s="120"/>
      <c r="ABV7" s="120"/>
      <c r="ABW7" s="120"/>
      <c r="ABX7" s="120"/>
      <c r="ABY7" s="120"/>
      <c r="ABZ7" s="120"/>
      <c r="ACA7" s="120"/>
      <c r="ACB7" s="120"/>
      <c r="ACC7" s="120"/>
      <c r="ACD7" s="120"/>
      <c r="ACE7" s="120"/>
      <c r="ACF7" s="120"/>
      <c r="ACG7" s="120"/>
      <c r="ACH7" s="120"/>
      <c r="ACI7" s="120"/>
      <c r="ACJ7" s="120"/>
      <c r="ACK7" s="120"/>
      <c r="ACL7" s="120"/>
      <c r="ACM7" s="120"/>
      <c r="ACN7" s="120"/>
      <c r="ACO7" s="120"/>
      <c r="ACP7" s="120"/>
      <c r="ACQ7" s="120"/>
      <c r="ACR7" s="120"/>
      <c r="ACS7" s="120"/>
      <c r="ACT7" s="120"/>
      <c r="ACU7" s="120"/>
      <c r="ACV7" s="120"/>
      <c r="ACW7" s="120"/>
      <c r="ACX7" s="120"/>
      <c r="ACY7" s="120"/>
      <c r="ACZ7" s="120"/>
      <c r="ADA7" s="120"/>
      <c r="ADB7" s="120"/>
      <c r="ADC7" s="120"/>
      <c r="ADD7" s="120"/>
      <c r="ADE7" s="120"/>
      <c r="ADF7" s="120"/>
      <c r="ADG7" s="120"/>
      <c r="ADH7" s="120"/>
      <c r="ADI7" s="120"/>
      <c r="ADJ7" s="120"/>
      <c r="ADK7" s="120"/>
      <c r="ADL7" s="120"/>
      <c r="ADM7" s="120"/>
      <c r="ADN7" s="120"/>
      <c r="ADO7" s="120"/>
      <c r="ADP7" s="120"/>
      <c r="ADQ7" s="120"/>
      <c r="ADR7" s="120"/>
      <c r="ADS7" s="120"/>
      <c r="ADT7" s="120"/>
      <c r="ADU7" s="120"/>
      <c r="ADV7" s="120"/>
      <c r="ADW7" s="120"/>
      <c r="ADX7" s="120"/>
      <c r="ADY7" s="120"/>
      <c r="ADZ7" s="120"/>
      <c r="AEA7" s="120"/>
      <c r="AEB7" s="120"/>
      <c r="AEC7" s="120"/>
      <c r="AED7" s="120"/>
      <c r="AEE7" s="120"/>
      <c r="AEF7" s="120"/>
      <c r="AEG7" s="120"/>
      <c r="AEH7" s="120"/>
      <c r="AEI7" s="120"/>
      <c r="AEJ7" s="120"/>
      <c r="AEK7" s="120"/>
      <c r="AEL7" s="120"/>
      <c r="AEM7" s="120"/>
      <c r="AEN7" s="120"/>
      <c r="AEO7" s="120"/>
      <c r="AEP7" s="120"/>
      <c r="AEQ7" s="120"/>
      <c r="AER7" s="120"/>
      <c r="AES7" s="120"/>
      <c r="AET7" s="120"/>
      <c r="AEU7" s="120"/>
      <c r="AEV7" s="120"/>
      <c r="AEW7" s="120"/>
      <c r="AEX7" s="120"/>
      <c r="AEY7" s="120"/>
      <c r="AEZ7" s="120"/>
      <c r="AFA7" s="120"/>
      <c r="AFB7" s="120"/>
      <c r="AFC7" s="120"/>
      <c r="AFD7" s="120"/>
      <c r="AFE7" s="120"/>
      <c r="AFF7" s="120"/>
      <c r="AFG7" s="120"/>
      <c r="AFH7" s="120"/>
      <c r="AFI7" s="120"/>
      <c r="AFJ7" s="120"/>
      <c r="AFK7" s="120"/>
      <c r="AFL7" s="120"/>
      <c r="AFM7" s="120"/>
      <c r="AFN7" s="120"/>
      <c r="AFO7" s="120"/>
      <c r="AFP7" s="120"/>
      <c r="AFQ7" s="120"/>
      <c r="AFR7" s="120"/>
      <c r="AFS7" s="120"/>
      <c r="AFT7" s="120"/>
      <c r="AFU7" s="120"/>
      <c r="AFV7" s="120"/>
      <c r="AFW7" s="120"/>
      <c r="AFX7" s="120"/>
      <c r="AFY7" s="120"/>
      <c r="AFZ7" s="120"/>
      <c r="AGA7" s="120"/>
      <c r="AGB7" s="120"/>
      <c r="AGC7" s="120"/>
      <c r="AGD7" s="120"/>
      <c r="AGE7" s="120"/>
      <c r="AGF7" s="120"/>
      <c r="AGG7" s="120"/>
      <c r="AGH7" s="120"/>
      <c r="AGI7" s="120"/>
      <c r="AGJ7" s="120"/>
      <c r="AGK7" s="120"/>
      <c r="AGL7" s="120"/>
      <c r="AGM7" s="120"/>
      <c r="AGN7" s="120"/>
      <c r="AGO7" s="120"/>
      <c r="AGP7" s="120"/>
      <c r="AGQ7" s="120"/>
      <c r="AGR7" s="120"/>
      <c r="AGS7" s="120"/>
      <c r="AGT7" s="120"/>
      <c r="AGU7" s="120"/>
      <c r="AGV7" s="120"/>
      <c r="AGW7" s="120"/>
      <c r="AGX7" s="120"/>
      <c r="AGY7" s="120"/>
      <c r="AGZ7" s="120"/>
      <c r="AHA7" s="120"/>
      <c r="AHB7" s="120"/>
      <c r="AHC7" s="120"/>
      <c r="AHD7" s="120"/>
      <c r="AHE7" s="120"/>
      <c r="AHF7" s="120"/>
      <c r="AHG7" s="120"/>
      <c r="AHH7" s="120"/>
      <c r="AHI7" s="120"/>
      <c r="AHJ7" s="120"/>
      <c r="AHK7" s="120"/>
      <c r="AHL7" s="120"/>
      <c r="AHM7" s="120"/>
      <c r="AHN7" s="120"/>
      <c r="AHO7" s="120"/>
      <c r="AHP7" s="120"/>
      <c r="AHQ7" s="120"/>
      <c r="AHR7" s="120"/>
      <c r="AHS7" s="120"/>
      <c r="AHT7" s="120"/>
      <c r="AHU7" s="120"/>
      <c r="AHV7" s="120"/>
      <c r="AHW7" s="120"/>
      <c r="AHX7" s="120"/>
      <c r="AHY7" s="120"/>
      <c r="AHZ7" s="120"/>
      <c r="AIA7" s="120"/>
      <c r="AIB7" s="120"/>
      <c r="AIC7" s="120"/>
      <c r="AID7" s="120"/>
      <c r="AIE7" s="120"/>
      <c r="AIF7" s="120"/>
      <c r="AIG7" s="120"/>
      <c r="AIH7" s="120"/>
      <c r="AII7" s="120"/>
      <c r="AIJ7" s="120"/>
      <c r="AIK7" s="120"/>
      <c r="AIL7" s="120"/>
      <c r="AIM7" s="120"/>
      <c r="AIN7" s="120"/>
      <c r="AIO7" s="120"/>
      <c r="AIP7" s="120"/>
      <c r="AIQ7" s="120"/>
      <c r="AIR7" s="120"/>
      <c r="AIS7" s="120"/>
      <c r="AIT7" s="120"/>
      <c r="AIU7" s="120"/>
      <c r="AIV7" s="120"/>
      <c r="AIW7" s="120"/>
      <c r="AIX7" s="120"/>
      <c r="AIY7" s="120"/>
      <c r="AIZ7" s="120"/>
      <c r="AJA7" s="120"/>
      <c r="AJB7" s="120"/>
      <c r="AJC7" s="120"/>
      <c r="AJD7" s="120"/>
      <c r="AJE7" s="120"/>
      <c r="AJF7" s="120"/>
      <c r="AJG7" s="120"/>
      <c r="AJH7" s="120"/>
      <c r="AJI7" s="120"/>
      <c r="AJJ7" s="120"/>
      <c r="AJK7" s="120"/>
      <c r="AJL7" s="120"/>
      <c r="AJM7" s="120"/>
      <c r="AJN7" s="120"/>
      <c r="AJO7" s="120"/>
      <c r="AJP7" s="120"/>
      <c r="AJQ7" s="120"/>
      <c r="AJR7" s="120"/>
      <c r="AJS7" s="120"/>
      <c r="AJT7" s="120"/>
      <c r="AJU7" s="120"/>
      <c r="AJV7" s="120"/>
      <c r="AJW7" s="120"/>
      <c r="AJX7" s="120"/>
      <c r="AJY7" s="120"/>
      <c r="AJZ7" s="120"/>
      <c r="AKA7" s="120"/>
      <c r="AKB7" s="120"/>
      <c r="AKC7" s="120"/>
      <c r="AKD7" s="120"/>
      <c r="AKE7" s="120"/>
      <c r="AKF7" s="120"/>
      <c r="AKG7" s="120"/>
      <c r="AKH7" s="120"/>
      <c r="AKI7" s="120"/>
      <c r="AKJ7" s="120"/>
      <c r="AKK7" s="120"/>
      <c r="AKL7" s="120"/>
      <c r="AKM7" s="120"/>
      <c r="AKN7" s="120"/>
      <c r="AKO7" s="120"/>
      <c r="AKP7" s="120"/>
      <c r="AKQ7" s="120"/>
      <c r="AKR7" s="120"/>
      <c r="AKS7" s="120"/>
      <c r="AKT7" s="120"/>
      <c r="AKU7" s="120"/>
      <c r="AKV7" s="120"/>
      <c r="AKW7" s="120"/>
      <c r="AKX7" s="120"/>
      <c r="AKY7" s="120"/>
      <c r="AKZ7" s="120"/>
      <c r="ALA7" s="120"/>
      <c r="ALB7" s="120"/>
      <c r="ALC7" s="120"/>
      <c r="ALD7" s="120"/>
      <c r="ALE7" s="120"/>
      <c r="ALF7" s="120"/>
      <c r="ALG7" s="120"/>
      <c r="ALH7" s="120"/>
      <c r="ALI7" s="120"/>
      <c r="ALJ7" s="120"/>
      <c r="ALK7" s="120"/>
      <c r="ALL7" s="120"/>
      <c r="ALM7" s="120"/>
      <c r="ALN7" s="120"/>
      <c r="ALO7" s="120"/>
      <c r="ALP7" s="120"/>
      <c r="ALQ7" s="120"/>
      <c r="ALR7" s="120"/>
      <c r="ALS7" s="120"/>
      <c r="ALT7" s="120"/>
      <c r="ALU7" s="120"/>
      <c r="ALV7" s="120"/>
      <c r="ALW7" s="120"/>
      <c r="ALX7" s="120"/>
      <c r="ALY7" s="120"/>
      <c r="ALZ7" s="120"/>
      <c r="AMA7" s="120"/>
      <c r="AMB7" s="120"/>
      <c r="AMC7" s="120"/>
      <c r="AMD7" s="120"/>
      <c r="AME7" s="120"/>
      <c r="AMF7" s="120"/>
      <c r="AMG7" s="120"/>
      <c r="AMH7" s="120"/>
      <c r="AMI7" s="120"/>
    </row>
    <row r="8" spans="1:1023" ht="15" thickBot="1" x14ac:dyDescent="0.35">
      <c r="A8" s="78">
        <v>45167</v>
      </c>
      <c r="B8" s="1" t="s">
        <v>76</v>
      </c>
      <c r="D8" s="25">
        <v>150</v>
      </c>
      <c r="E8" s="44" t="s">
        <v>105</v>
      </c>
      <c r="F8" s="71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</row>
    <row r="9" spans="1:1023" s="121" customFormat="1" ht="15" thickBot="1" x14ac:dyDescent="0.35">
      <c r="A9" s="115">
        <v>45177</v>
      </c>
      <c r="B9" s="116" t="s">
        <v>79</v>
      </c>
      <c r="C9" s="116"/>
      <c r="D9" s="117">
        <v>100</v>
      </c>
      <c r="E9" s="118" t="s">
        <v>112</v>
      </c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0"/>
      <c r="ON9" s="120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0"/>
      <c r="PS9" s="120"/>
      <c r="PT9" s="120"/>
      <c r="PU9" s="120"/>
      <c r="PV9" s="120"/>
      <c r="PW9" s="120"/>
      <c r="PX9" s="120"/>
      <c r="PY9" s="120"/>
      <c r="PZ9" s="120"/>
      <c r="QA9" s="120"/>
      <c r="QB9" s="120"/>
      <c r="QC9" s="120"/>
      <c r="QD9" s="120"/>
      <c r="QE9" s="120"/>
      <c r="QF9" s="120"/>
      <c r="QG9" s="120"/>
      <c r="QH9" s="120"/>
      <c r="QI9" s="120"/>
      <c r="QJ9" s="120"/>
      <c r="QK9" s="120"/>
      <c r="QL9" s="120"/>
      <c r="QM9" s="120"/>
      <c r="QN9" s="120"/>
      <c r="QO9" s="120"/>
      <c r="QP9" s="120"/>
      <c r="QQ9" s="120"/>
      <c r="QR9" s="120"/>
      <c r="QS9" s="120"/>
      <c r="QT9" s="120"/>
      <c r="QU9" s="120"/>
      <c r="QV9" s="120"/>
      <c r="QW9" s="120"/>
      <c r="QX9" s="120"/>
      <c r="QY9" s="120"/>
      <c r="QZ9" s="120"/>
      <c r="RA9" s="120"/>
      <c r="RB9" s="120"/>
      <c r="RC9" s="120"/>
      <c r="RD9" s="120"/>
      <c r="RE9" s="12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20"/>
      <c r="SN9" s="120"/>
      <c r="SO9" s="120"/>
      <c r="SP9" s="120"/>
      <c r="SQ9" s="120"/>
      <c r="SR9" s="120"/>
      <c r="SS9" s="120"/>
      <c r="ST9" s="120"/>
      <c r="SU9" s="120"/>
      <c r="SV9" s="120"/>
      <c r="SW9" s="120"/>
      <c r="SX9" s="120"/>
      <c r="SY9" s="120"/>
      <c r="SZ9" s="120"/>
      <c r="TA9" s="120"/>
      <c r="TB9" s="120"/>
      <c r="TC9" s="120"/>
      <c r="TD9" s="120"/>
      <c r="TE9" s="120"/>
      <c r="TF9" s="120"/>
      <c r="TG9" s="120"/>
      <c r="TH9" s="120"/>
      <c r="TI9" s="120"/>
      <c r="TJ9" s="120"/>
      <c r="TK9" s="120"/>
      <c r="TL9" s="120"/>
      <c r="TM9" s="120"/>
      <c r="TN9" s="120"/>
      <c r="TO9" s="120"/>
      <c r="TP9" s="120"/>
      <c r="TQ9" s="120"/>
      <c r="TR9" s="120"/>
      <c r="TS9" s="120"/>
      <c r="TT9" s="120"/>
      <c r="TU9" s="120"/>
      <c r="TV9" s="120"/>
      <c r="TW9" s="120"/>
      <c r="TX9" s="120"/>
      <c r="TY9" s="120"/>
      <c r="TZ9" s="120"/>
      <c r="UA9" s="120"/>
      <c r="UB9" s="120"/>
      <c r="UC9" s="120"/>
      <c r="UD9" s="120"/>
      <c r="UE9" s="120"/>
      <c r="UF9" s="120"/>
      <c r="UG9" s="120"/>
      <c r="UH9" s="120"/>
      <c r="UI9" s="120"/>
      <c r="UJ9" s="120"/>
      <c r="UK9" s="120"/>
      <c r="UL9" s="120"/>
      <c r="UM9" s="120"/>
      <c r="UN9" s="120"/>
      <c r="UO9" s="120"/>
      <c r="UP9" s="120"/>
      <c r="UQ9" s="120"/>
      <c r="UR9" s="120"/>
      <c r="US9" s="120"/>
      <c r="UT9" s="120"/>
      <c r="UU9" s="120"/>
      <c r="UV9" s="120"/>
      <c r="UW9" s="120"/>
      <c r="UX9" s="120"/>
      <c r="UY9" s="120"/>
      <c r="UZ9" s="120"/>
      <c r="VA9" s="120"/>
      <c r="VB9" s="120"/>
      <c r="VC9" s="120"/>
      <c r="VD9" s="120"/>
      <c r="VE9" s="120"/>
      <c r="VF9" s="120"/>
      <c r="VG9" s="120"/>
      <c r="VH9" s="120"/>
      <c r="VI9" s="120"/>
      <c r="VJ9" s="120"/>
      <c r="VK9" s="120"/>
      <c r="VL9" s="120"/>
      <c r="VM9" s="120"/>
      <c r="VN9" s="120"/>
      <c r="VO9" s="120"/>
      <c r="VP9" s="120"/>
      <c r="VQ9" s="120"/>
      <c r="VR9" s="120"/>
      <c r="VS9" s="120"/>
      <c r="VT9" s="120"/>
      <c r="VU9" s="120"/>
      <c r="VV9" s="120"/>
      <c r="VW9" s="120"/>
      <c r="VX9" s="120"/>
      <c r="VY9" s="120"/>
      <c r="VZ9" s="120"/>
      <c r="WA9" s="120"/>
      <c r="WB9" s="120"/>
      <c r="WC9" s="120"/>
      <c r="WD9" s="120"/>
      <c r="WE9" s="120"/>
      <c r="WF9" s="120"/>
      <c r="WG9" s="120"/>
      <c r="WH9" s="120"/>
      <c r="WI9" s="120"/>
      <c r="WJ9" s="120"/>
      <c r="WK9" s="120"/>
      <c r="WL9" s="120"/>
      <c r="WM9" s="120"/>
      <c r="WN9" s="120"/>
      <c r="WO9" s="120"/>
      <c r="WP9" s="120"/>
      <c r="WQ9" s="120"/>
      <c r="WR9" s="120"/>
      <c r="WS9" s="120"/>
      <c r="WT9" s="120"/>
      <c r="WU9" s="120"/>
      <c r="WV9" s="120"/>
      <c r="WW9" s="120"/>
      <c r="WX9" s="120"/>
      <c r="WY9" s="120"/>
      <c r="WZ9" s="120"/>
      <c r="XA9" s="120"/>
      <c r="XB9" s="120"/>
      <c r="XC9" s="120"/>
      <c r="XD9" s="120"/>
      <c r="XE9" s="120"/>
      <c r="XF9" s="120"/>
      <c r="XG9" s="120"/>
      <c r="XH9" s="120"/>
      <c r="XI9" s="120"/>
      <c r="XJ9" s="120"/>
      <c r="XK9" s="120"/>
      <c r="XL9" s="120"/>
      <c r="XM9" s="120"/>
      <c r="XN9" s="120"/>
      <c r="XO9" s="120"/>
      <c r="XP9" s="120"/>
      <c r="XQ9" s="120"/>
      <c r="XR9" s="120"/>
      <c r="XS9" s="120"/>
      <c r="XT9" s="120"/>
      <c r="XU9" s="120"/>
      <c r="XV9" s="120"/>
      <c r="XW9" s="120"/>
      <c r="XX9" s="120"/>
      <c r="XY9" s="120"/>
      <c r="XZ9" s="120"/>
      <c r="YA9" s="120"/>
      <c r="YB9" s="120"/>
      <c r="YC9" s="120"/>
      <c r="YD9" s="120"/>
      <c r="YE9" s="120"/>
      <c r="YF9" s="120"/>
      <c r="YG9" s="120"/>
      <c r="YH9" s="120"/>
      <c r="YI9" s="120"/>
      <c r="YJ9" s="120"/>
      <c r="YK9" s="120"/>
      <c r="YL9" s="120"/>
      <c r="YM9" s="120"/>
      <c r="YN9" s="120"/>
      <c r="YO9" s="120"/>
      <c r="YP9" s="120"/>
      <c r="YQ9" s="120"/>
      <c r="YR9" s="120"/>
      <c r="YS9" s="120"/>
      <c r="YT9" s="120"/>
      <c r="YU9" s="120"/>
      <c r="YV9" s="120"/>
      <c r="YW9" s="120"/>
      <c r="YX9" s="120"/>
      <c r="YY9" s="120"/>
      <c r="YZ9" s="120"/>
      <c r="ZA9" s="120"/>
      <c r="ZB9" s="120"/>
      <c r="ZC9" s="120"/>
      <c r="ZD9" s="120"/>
      <c r="ZE9" s="120"/>
      <c r="ZF9" s="120"/>
      <c r="ZG9" s="120"/>
      <c r="ZH9" s="120"/>
      <c r="ZI9" s="120"/>
      <c r="ZJ9" s="120"/>
      <c r="ZK9" s="120"/>
      <c r="ZL9" s="120"/>
      <c r="ZM9" s="120"/>
      <c r="ZN9" s="120"/>
      <c r="ZO9" s="120"/>
      <c r="ZP9" s="120"/>
      <c r="ZQ9" s="120"/>
      <c r="ZR9" s="120"/>
      <c r="ZS9" s="120"/>
      <c r="ZT9" s="120"/>
      <c r="ZU9" s="120"/>
      <c r="ZV9" s="120"/>
      <c r="ZW9" s="120"/>
      <c r="ZX9" s="120"/>
      <c r="ZY9" s="120"/>
      <c r="ZZ9" s="120"/>
      <c r="AAA9" s="120"/>
      <c r="AAB9" s="120"/>
      <c r="AAC9" s="120"/>
      <c r="AAD9" s="120"/>
      <c r="AAE9" s="120"/>
      <c r="AAF9" s="120"/>
      <c r="AAG9" s="120"/>
      <c r="AAH9" s="120"/>
      <c r="AAI9" s="120"/>
      <c r="AAJ9" s="120"/>
      <c r="AAK9" s="120"/>
      <c r="AAL9" s="120"/>
      <c r="AAM9" s="120"/>
      <c r="AAN9" s="120"/>
      <c r="AAO9" s="120"/>
      <c r="AAP9" s="120"/>
      <c r="AAQ9" s="120"/>
      <c r="AAR9" s="120"/>
      <c r="AAS9" s="120"/>
      <c r="AAT9" s="120"/>
      <c r="AAU9" s="120"/>
      <c r="AAV9" s="120"/>
      <c r="AAW9" s="120"/>
      <c r="AAX9" s="120"/>
      <c r="AAY9" s="120"/>
      <c r="AAZ9" s="120"/>
      <c r="ABA9" s="120"/>
      <c r="ABB9" s="120"/>
      <c r="ABC9" s="120"/>
      <c r="ABD9" s="120"/>
      <c r="ABE9" s="120"/>
      <c r="ABF9" s="120"/>
      <c r="ABG9" s="120"/>
      <c r="ABH9" s="120"/>
      <c r="ABI9" s="120"/>
      <c r="ABJ9" s="120"/>
      <c r="ABK9" s="120"/>
      <c r="ABL9" s="120"/>
      <c r="ABM9" s="120"/>
      <c r="ABN9" s="120"/>
      <c r="ABO9" s="120"/>
      <c r="ABP9" s="120"/>
      <c r="ABQ9" s="120"/>
      <c r="ABR9" s="120"/>
      <c r="ABS9" s="120"/>
      <c r="ABT9" s="120"/>
      <c r="ABU9" s="120"/>
      <c r="ABV9" s="120"/>
      <c r="ABW9" s="120"/>
      <c r="ABX9" s="120"/>
      <c r="ABY9" s="120"/>
      <c r="ABZ9" s="120"/>
      <c r="ACA9" s="120"/>
      <c r="ACB9" s="120"/>
      <c r="ACC9" s="120"/>
      <c r="ACD9" s="120"/>
      <c r="ACE9" s="120"/>
      <c r="ACF9" s="120"/>
      <c r="ACG9" s="120"/>
      <c r="ACH9" s="120"/>
      <c r="ACI9" s="120"/>
      <c r="ACJ9" s="120"/>
      <c r="ACK9" s="120"/>
      <c r="ACL9" s="120"/>
      <c r="ACM9" s="120"/>
      <c r="ACN9" s="120"/>
      <c r="ACO9" s="120"/>
      <c r="ACP9" s="120"/>
      <c r="ACQ9" s="120"/>
      <c r="ACR9" s="120"/>
      <c r="ACS9" s="120"/>
      <c r="ACT9" s="120"/>
      <c r="ACU9" s="120"/>
      <c r="ACV9" s="120"/>
      <c r="ACW9" s="120"/>
      <c r="ACX9" s="120"/>
      <c r="ACY9" s="120"/>
      <c r="ACZ9" s="120"/>
      <c r="ADA9" s="120"/>
      <c r="ADB9" s="120"/>
      <c r="ADC9" s="120"/>
      <c r="ADD9" s="120"/>
      <c r="ADE9" s="120"/>
      <c r="ADF9" s="120"/>
      <c r="ADG9" s="120"/>
      <c r="ADH9" s="120"/>
      <c r="ADI9" s="120"/>
      <c r="ADJ9" s="120"/>
      <c r="ADK9" s="120"/>
      <c r="ADL9" s="120"/>
      <c r="ADM9" s="120"/>
      <c r="ADN9" s="120"/>
      <c r="ADO9" s="120"/>
      <c r="ADP9" s="120"/>
      <c r="ADQ9" s="120"/>
      <c r="ADR9" s="120"/>
      <c r="ADS9" s="120"/>
      <c r="ADT9" s="120"/>
      <c r="ADU9" s="120"/>
      <c r="ADV9" s="120"/>
      <c r="ADW9" s="120"/>
      <c r="ADX9" s="120"/>
      <c r="ADY9" s="120"/>
      <c r="ADZ9" s="120"/>
      <c r="AEA9" s="120"/>
      <c r="AEB9" s="120"/>
      <c r="AEC9" s="120"/>
      <c r="AED9" s="120"/>
      <c r="AEE9" s="120"/>
      <c r="AEF9" s="120"/>
      <c r="AEG9" s="120"/>
      <c r="AEH9" s="120"/>
      <c r="AEI9" s="120"/>
      <c r="AEJ9" s="120"/>
      <c r="AEK9" s="120"/>
      <c r="AEL9" s="120"/>
      <c r="AEM9" s="120"/>
      <c r="AEN9" s="120"/>
      <c r="AEO9" s="120"/>
      <c r="AEP9" s="120"/>
      <c r="AEQ9" s="120"/>
      <c r="AER9" s="120"/>
      <c r="AES9" s="120"/>
      <c r="AET9" s="120"/>
      <c r="AEU9" s="120"/>
      <c r="AEV9" s="120"/>
      <c r="AEW9" s="120"/>
      <c r="AEX9" s="120"/>
      <c r="AEY9" s="120"/>
      <c r="AEZ9" s="120"/>
      <c r="AFA9" s="120"/>
      <c r="AFB9" s="120"/>
      <c r="AFC9" s="120"/>
      <c r="AFD9" s="120"/>
      <c r="AFE9" s="120"/>
      <c r="AFF9" s="120"/>
      <c r="AFG9" s="120"/>
      <c r="AFH9" s="120"/>
      <c r="AFI9" s="120"/>
      <c r="AFJ9" s="120"/>
      <c r="AFK9" s="120"/>
      <c r="AFL9" s="120"/>
      <c r="AFM9" s="120"/>
      <c r="AFN9" s="120"/>
      <c r="AFO9" s="120"/>
      <c r="AFP9" s="120"/>
      <c r="AFQ9" s="120"/>
      <c r="AFR9" s="120"/>
      <c r="AFS9" s="120"/>
      <c r="AFT9" s="120"/>
      <c r="AFU9" s="120"/>
      <c r="AFV9" s="120"/>
      <c r="AFW9" s="120"/>
      <c r="AFX9" s="120"/>
      <c r="AFY9" s="120"/>
      <c r="AFZ9" s="120"/>
      <c r="AGA9" s="120"/>
      <c r="AGB9" s="120"/>
      <c r="AGC9" s="120"/>
      <c r="AGD9" s="120"/>
      <c r="AGE9" s="120"/>
      <c r="AGF9" s="120"/>
      <c r="AGG9" s="120"/>
      <c r="AGH9" s="120"/>
      <c r="AGI9" s="120"/>
      <c r="AGJ9" s="120"/>
      <c r="AGK9" s="120"/>
      <c r="AGL9" s="120"/>
      <c r="AGM9" s="120"/>
      <c r="AGN9" s="120"/>
      <c r="AGO9" s="120"/>
      <c r="AGP9" s="120"/>
      <c r="AGQ9" s="120"/>
      <c r="AGR9" s="120"/>
      <c r="AGS9" s="120"/>
      <c r="AGT9" s="120"/>
      <c r="AGU9" s="120"/>
      <c r="AGV9" s="120"/>
      <c r="AGW9" s="120"/>
      <c r="AGX9" s="120"/>
      <c r="AGY9" s="120"/>
      <c r="AGZ9" s="120"/>
      <c r="AHA9" s="120"/>
      <c r="AHB9" s="120"/>
      <c r="AHC9" s="120"/>
      <c r="AHD9" s="120"/>
      <c r="AHE9" s="120"/>
      <c r="AHF9" s="120"/>
      <c r="AHG9" s="120"/>
      <c r="AHH9" s="120"/>
      <c r="AHI9" s="120"/>
      <c r="AHJ9" s="120"/>
      <c r="AHK9" s="120"/>
      <c r="AHL9" s="120"/>
      <c r="AHM9" s="120"/>
      <c r="AHN9" s="120"/>
      <c r="AHO9" s="120"/>
      <c r="AHP9" s="120"/>
      <c r="AHQ9" s="120"/>
      <c r="AHR9" s="120"/>
      <c r="AHS9" s="120"/>
      <c r="AHT9" s="120"/>
      <c r="AHU9" s="120"/>
      <c r="AHV9" s="120"/>
      <c r="AHW9" s="120"/>
      <c r="AHX9" s="120"/>
      <c r="AHY9" s="120"/>
      <c r="AHZ9" s="120"/>
      <c r="AIA9" s="120"/>
      <c r="AIB9" s="120"/>
      <c r="AIC9" s="120"/>
      <c r="AID9" s="120"/>
      <c r="AIE9" s="120"/>
      <c r="AIF9" s="120"/>
      <c r="AIG9" s="120"/>
      <c r="AIH9" s="120"/>
      <c r="AII9" s="120"/>
      <c r="AIJ9" s="120"/>
      <c r="AIK9" s="120"/>
      <c r="AIL9" s="120"/>
      <c r="AIM9" s="120"/>
      <c r="AIN9" s="120"/>
      <c r="AIO9" s="120"/>
      <c r="AIP9" s="120"/>
      <c r="AIQ9" s="120"/>
      <c r="AIR9" s="120"/>
      <c r="AIS9" s="120"/>
      <c r="AIT9" s="120"/>
      <c r="AIU9" s="120"/>
      <c r="AIV9" s="120"/>
      <c r="AIW9" s="120"/>
      <c r="AIX9" s="120"/>
      <c r="AIY9" s="120"/>
      <c r="AIZ9" s="120"/>
      <c r="AJA9" s="120"/>
      <c r="AJB9" s="120"/>
      <c r="AJC9" s="120"/>
      <c r="AJD9" s="120"/>
      <c r="AJE9" s="120"/>
      <c r="AJF9" s="120"/>
      <c r="AJG9" s="120"/>
      <c r="AJH9" s="120"/>
      <c r="AJI9" s="120"/>
      <c r="AJJ9" s="120"/>
      <c r="AJK9" s="120"/>
      <c r="AJL9" s="120"/>
      <c r="AJM9" s="120"/>
      <c r="AJN9" s="120"/>
      <c r="AJO9" s="120"/>
      <c r="AJP9" s="120"/>
      <c r="AJQ9" s="120"/>
      <c r="AJR9" s="120"/>
      <c r="AJS9" s="120"/>
      <c r="AJT9" s="120"/>
      <c r="AJU9" s="120"/>
      <c r="AJV9" s="120"/>
      <c r="AJW9" s="120"/>
      <c r="AJX9" s="120"/>
      <c r="AJY9" s="120"/>
      <c r="AJZ9" s="120"/>
      <c r="AKA9" s="120"/>
      <c r="AKB9" s="120"/>
      <c r="AKC9" s="120"/>
      <c r="AKD9" s="120"/>
      <c r="AKE9" s="120"/>
      <c r="AKF9" s="120"/>
      <c r="AKG9" s="120"/>
      <c r="AKH9" s="120"/>
      <c r="AKI9" s="120"/>
      <c r="AKJ9" s="120"/>
      <c r="AKK9" s="120"/>
      <c r="AKL9" s="120"/>
      <c r="AKM9" s="120"/>
      <c r="AKN9" s="120"/>
      <c r="AKO9" s="120"/>
      <c r="AKP9" s="120"/>
      <c r="AKQ9" s="120"/>
      <c r="AKR9" s="120"/>
      <c r="AKS9" s="120"/>
      <c r="AKT9" s="120"/>
      <c r="AKU9" s="120"/>
      <c r="AKV9" s="120"/>
      <c r="AKW9" s="120"/>
      <c r="AKX9" s="120"/>
      <c r="AKY9" s="120"/>
      <c r="AKZ9" s="120"/>
      <c r="ALA9" s="120"/>
      <c r="ALB9" s="120"/>
      <c r="ALC9" s="120"/>
      <c r="ALD9" s="120"/>
      <c r="ALE9" s="120"/>
      <c r="ALF9" s="120"/>
      <c r="ALG9" s="120"/>
      <c r="ALH9" s="120"/>
      <c r="ALI9" s="120"/>
      <c r="ALJ9" s="120"/>
      <c r="ALK9" s="120"/>
      <c r="ALL9" s="120"/>
      <c r="ALM9" s="120"/>
      <c r="ALN9" s="120"/>
      <c r="ALO9" s="120"/>
      <c r="ALP9" s="120"/>
      <c r="ALQ9" s="120"/>
      <c r="ALR9" s="120"/>
      <c r="ALS9" s="120"/>
      <c r="ALT9" s="120"/>
      <c r="ALU9" s="120"/>
      <c r="ALV9" s="120"/>
      <c r="ALW9" s="120"/>
      <c r="ALX9" s="120"/>
      <c r="ALY9" s="120"/>
      <c r="ALZ9" s="120"/>
      <c r="AMA9" s="120"/>
      <c r="AMB9" s="120"/>
      <c r="AMC9" s="120"/>
      <c r="AMD9" s="120"/>
      <c r="AME9" s="120"/>
      <c r="AMF9" s="120"/>
      <c r="AMG9" s="120"/>
      <c r="AMH9" s="120"/>
      <c r="AMI9" s="120"/>
    </row>
    <row r="10" spans="1:1023" x14ac:dyDescent="0.3">
      <c r="A10" s="75">
        <v>45214</v>
      </c>
      <c r="B10" s="8" t="s">
        <v>80</v>
      </c>
      <c r="C10" s="111" t="s">
        <v>97</v>
      </c>
      <c r="D10" s="9">
        <v>30</v>
      </c>
      <c r="E10" s="36" t="s">
        <v>105</v>
      </c>
      <c r="F10" s="7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</row>
    <row r="11" spans="1:1023" x14ac:dyDescent="0.3">
      <c r="A11" s="78">
        <v>45214</v>
      </c>
      <c r="B11" s="1" t="s">
        <v>118</v>
      </c>
      <c r="D11" s="25">
        <v>20</v>
      </c>
      <c r="E11" s="44" t="s">
        <v>105</v>
      </c>
      <c r="F11" s="71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</row>
    <row r="12" spans="1:1023" x14ac:dyDescent="0.3">
      <c r="A12" s="78">
        <v>45216</v>
      </c>
      <c r="B12" s="1" t="s">
        <v>117</v>
      </c>
      <c r="C12" s="113" t="s">
        <v>120</v>
      </c>
      <c r="D12" s="112">
        <v>40</v>
      </c>
      <c r="E12" s="44" t="s">
        <v>105</v>
      </c>
      <c r="F12" s="7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</row>
    <row r="13" spans="1:1023" x14ac:dyDescent="0.3">
      <c r="A13" s="78">
        <v>45216</v>
      </c>
      <c r="B13" s="1" t="s">
        <v>98</v>
      </c>
      <c r="C13" s="113" t="s">
        <v>95</v>
      </c>
      <c r="D13" s="112">
        <v>40</v>
      </c>
      <c r="E13" s="44" t="s">
        <v>105</v>
      </c>
      <c r="F13" s="71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</row>
    <row r="14" spans="1:1023" x14ac:dyDescent="0.3">
      <c r="A14" s="78">
        <v>45216</v>
      </c>
      <c r="B14" s="1" t="s">
        <v>85</v>
      </c>
      <c r="C14" s="113" t="s">
        <v>94</v>
      </c>
      <c r="D14" s="112">
        <v>20</v>
      </c>
      <c r="E14" s="44" t="s">
        <v>105</v>
      </c>
      <c r="F14" s="71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</row>
    <row r="15" spans="1:1023" x14ac:dyDescent="0.3">
      <c r="A15" s="78">
        <v>45216</v>
      </c>
      <c r="B15" s="1" t="s">
        <v>86</v>
      </c>
      <c r="D15" s="112">
        <v>40</v>
      </c>
      <c r="E15" s="44" t="s">
        <v>105</v>
      </c>
      <c r="F15" s="7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</row>
    <row r="16" spans="1:1023" x14ac:dyDescent="0.3">
      <c r="A16" s="78">
        <v>45217</v>
      </c>
      <c r="B16" s="1" t="s">
        <v>87</v>
      </c>
      <c r="C16" s="113" t="s">
        <v>93</v>
      </c>
      <c r="D16" s="112">
        <v>50</v>
      </c>
      <c r="E16" s="44" t="s">
        <v>105</v>
      </c>
      <c r="F16" s="71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</row>
    <row r="17" spans="1:1023" x14ac:dyDescent="0.3">
      <c r="A17" s="74">
        <v>45224</v>
      </c>
      <c r="B17" s="29" t="s">
        <v>88</v>
      </c>
      <c r="C17" s="97" t="s">
        <v>113</v>
      </c>
      <c r="D17" s="32">
        <v>40</v>
      </c>
      <c r="E17" s="44" t="s">
        <v>105</v>
      </c>
      <c r="F17" s="7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</row>
    <row r="18" spans="1:1023" x14ac:dyDescent="0.3">
      <c r="A18" s="78">
        <v>45224</v>
      </c>
      <c r="B18" s="1" t="s">
        <v>90</v>
      </c>
      <c r="D18" s="25">
        <v>100</v>
      </c>
      <c r="E18" s="44" t="s">
        <v>105</v>
      </c>
      <c r="F18" s="7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</row>
    <row r="19" spans="1:1023" x14ac:dyDescent="0.3">
      <c r="A19" s="78">
        <v>45229</v>
      </c>
      <c r="B19" s="99" t="s">
        <v>99</v>
      </c>
      <c r="D19" s="112">
        <v>40</v>
      </c>
      <c r="E19" s="44" t="s">
        <v>105</v>
      </c>
      <c r="F19" s="7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</row>
    <row r="20" spans="1:1023" s="73" customFormat="1" x14ac:dyDescent="0.3">
      <c r="A20" s="78">
        <v>45229</v>
      </c>
      <c r="B20" s="99" t="s">
        <v>100</v>
      </c>
      <c r="C20" s="97" t="s">
        <v>114</v>
      </c>
      <c r="D20" s="32">
        <v>40</v>
      </c>
      <c r="E20" s="63" t="s">
        <v>105</v>
      </c>
      <c r="F20" s="7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</row>
    <row r="21" spans="1:1023" s="104" customFormat="1" x14ac:dyDescent="0.3">
      <c r="A21" s="78">
        <v>45229</v>
      </c>
      <c r="B21" s="99" t="s">
        <v>109</v>
      </c>
      <c r="C21" s="96" t="s">
        <v>110</v>
      </c>
      <c r="D21" s="25">
        <v>60</v>
      </c>
      <c r="E21" s="44" t="s">
        <v>105</v>
      </c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</row>
    <row r="22" spans="1:1023" s="104" customFormat="1" x14ac:dyDescent="0.3">
      <c r="A22" s="78">
        <v>45229</v>
      </c>
      <c r="B22" s="99" t="s">
        <v>101</v>
      </c>
      <c r="C22" s="1"/>
      <c r="D22" s="25">
        <v>100</v>
      </c>
      <c r="E22" s="44" t="s">
        <v>105</v>
      </c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</row>
    <row r="23" spans="1:1023" s="104" customFormat="1" x14ac:dyDescent="0.3">
      <c r="A23" s="78">
        <v>45229</v>
      </c>
      <c r="B23" s="99" t="s">
        <v>102</v>
      </c>
      <c r="C23" s="1"/>
      <c r="D23" s="25">
        <v>20</v>
      </c>
      <c r="E23" s="44" t="s">
        <v>105</v>
      </c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</row>
    <row r="24" spans="1:1023" s="104" customFormat="1" x14ac:dyDescent="0.3">
      <c r="A24" s="78">
        <v>45229</v>
      </c>
      <c r="B24" s="102" t="s">
        <v>89</v>
      </c>
      <c r="C24" s="1"/>
      <c r="D24" s="25">
        <v>40</v>
      </c>
      <c r="E24" s="44" t="s">
        <v>105</v>
      </c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</row>
    <row r="25" spans="1:1023" s="104" customFormat="1" x14ac:dyDescent="0.3">
      <c r="A25" s="78">
        <v>45229</v>
      </c>
      <c r="B25" s="99" t="s">
        <v>103</v>
      </c>
      <c r="C25" s="113" t="s">
        <v>111</v>
      </c>
      <c r="D25" s="25">
        <v>20</v>
      </c>
      <c r="E25" s="44" t="s">
        <v>105</v>
      </c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</row>
    <row r="26" spans="1:1023" s="104" customFormat="1" x14ac:dyDescent="0.3">
      <c r="A26" s="78">
        <v>45229</v>
      </c>
      <c r="B26" s="1" t="s">
        <v>91</v>
      </c>
      <c r="C26" s="1"/>
      <c r="D26" s="112">
        <v>40</v>
      </c>
      <c r="E26" s="44" t="s">
        <v>105</v>
      </c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</row>
    <row r="27" spans="1:1023" s="104" customFormat="1" x14ac:dyDescent="0.3">
      <c r="A27" s="78">
        <v>45291</v>
      </c>
      <c r="B27" s="1" t="s">
        <v>116</v>
      </c>
      <c r="C27" s="113" t="s">
        <v>115</v>
      </c>
      <c r="D27" s="114">
        <v>2765.35</v>
      </c>
      <c r="E27" s="44" t="s">
        <v>105</v>
      </c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</row>
    <row r="28" spans="1:1023" ht="15" thickBot="1" x14ac:dyDescent="0.35">
      <c r="A28" s="83">
        <v>45182</v>
      </c>
      <c r="B28" s="84" t="s">
        <v>107</v>
      </c>
      <c r="C28" s="106" t="s">
        <v>106</v>
      </c>
      <c r="D28" s="105">
        <v>1200</v>
      </c>
      <c r="E28" s="67" t="s">
        <v>105</v>
      </c>
      <c r="F28" s="71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</row>
    <row r="29" spans="1:1023" s="58" customFormat="1" ht="18.600000000000001" thickBot="1" x14ac:dyDescent="0.4">
      <c r="A29" s="52"/>
      <c r="B29" s="53" t="s">
        <v>23</v>
      </c>
      <c r="C29" s="53"/>
      <c r="D29" s="54">
        <f>SUM(D2:D28)</f>
        <v>6759.98</v>
      </c>
      <c r="E29" s="55"/>
      <c r="F29" s="57"/>
    </row>
    <row r="30" spans="1:1023" x14ac:dyDescent="0.3">
      <c r="A30" s="29"/>
      <c r="B30" s="29"/>
      <c r="C30" s="29"/>
      <c r="D30" s="32"/>
      <c r="E30" s="32"/>
    </row>
    <row r="50" spans="7:7" x14ac:dyDescent="0.3">
      <c r="G50" s="1" t="s">
        <v>108</v>
      </c>
    </row>
  </sheetData>
  <hyperlinks>
    <hyperlink ref="C16" r:id="rId1" xr:uid="{B394C4F9-BFCB-480E-B956-D008DD144A42}"/>
    <hyperlink ref="C14" r:id="rId2" xr:uid="{3B4F60F3-5EED-46AD-9076-70A4785D3D32}"/>
    <hyperlink ref="C3" r:id="rId3" xr:uid="{349E462C-CCE7-44EB-9583-A90ABB012EE3}"/>
    <hyperlink ref="C5" r:id="rId4" xr:uid="{D85597A1-F965-43F0-AD2C-7CC4A68B6E10}"/>
    <hyperlink ref="C2" r:id="rId5" xr:uid="{390B67FE-5F46-4F07-A6FC-347175E06540}"/>
    <hyperlink ref="C10" r:id="rId6" xr:uid="{20B40ABC-3EC3-43CD-B125-EE83DFDFAD50}"/>
    <hyperlink ref="C13" r:id="rId7" xr:uid="{D3E8F1C1-53BE-42B8-B075-EC829B729CAF}"/>
    <hyperlink ref="C28" r:id="rId8" xr:uid="{854EC453-B1EB-4E07-9821-612AEC4A1511}"/>
    <hyperlink ref="C21" r:id="rId9" xr:uid="{6C4F0982-AAED-4F6C-95A5-BEF866A34DCB}"/>
    <hyperlink ref="C25" r:id="rId10" xr:uid="{8BF4DDA3-2748-4EDE-BF16-B2EE39D09C71}"/>
    <hyperlink ref="C17" r:id="rId11" xr:uid="{050D0868-87B9-4292-BB6F-B68CA544A9EA}"/>
    <hyperlink ref="C20" r:id="rId12" xr:uid="{616708D6-D8EE-4529-A7B4-57B4FC6082F0}"/>
    <hyperlink ref="C27" r:id="rId13" xr:uid="{6FA8673E-E24C-439F-9BCE-6878C179DC5D}"/>
    <hyperlink ref="C12" r:id="rId14" xr:uid="{BAB0473A-1BC3-47B2-B97B-BCE5A88ABFFA}"/>
  </hyperlinks>
  <pageMargins left="0.7" right="0.7" top="0.75" bottom="0.75" header="0.3" footer="0.3"/>
  <pageSetup orientation="portrait" horizontalDpi="1200" verticalDpi="1200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8"/>
  <sheetViews>
    <sheetView zoomScale="89" zoomScaleNormal="89" workbookViewId="0">
      <selection activeCell="F17" sqref="F17"/>
    </sheetView>
  </sheetViews>
  <sheetFormatPr defaultRowHeight="14.4" x14ac:dyDescent="0.3"/>
  <cols>
    <col min="1" max="1" width="11.21875" style="1" customWidth="1"/>
    <col min="2" max="2" width="55" style="1" customWidth="1"/>
    <col min="3" max="3" width="26.77734375" style="25" customWidth="1"/>
    <col min="4" max="4" width="27.21875" style="25" customWidth="1"/>
    <col min="5" max="5" width="23.5546875" style="25" customWidth="1"/>
    <col min="6" max="6" width="27.5546875" style="25" customWidth="1"/>
    <col min="7" max="7" width="16.33203125" style="1" customWidth="1"/>
    <col min="8" max="1025" width="9.21875" style="1" customWidth="1"/>
  </cols>
  <sheetData>
    <row r="1" spans="1:8" s="6" customFormat="1" ht="15" thickBot="1" x14ac:dyDescent="0.35">
      <c r="A1" s="2" t="s">
        <v>0</v>
      </c>
      <c r="B1" s="3" t="s">
        <v>1</v>
      </c>
      <c r="C1" s="34" t="s">
        <v>2</v>
      </c>
      <c r="D1" s="34" t="s">
        <v>3</v>
      </c>
      <c r="E1" s="34" t="s">
        <v>4</v>
      </c>
      <c r="F1" s="35" t="s">
        <v>5</v>
      </c>
      <c r="G1" s="45" t="s">
        <v>35</v>
      </c>
      <c r="H1" s="5"/>
    </row>
    <row r="2" spans="1:8" x14ac:dyDescent="0.3">
      <c r="A2" s="7" t="s">
        <v>24</v>
      </c>
      <c r="B2" s="8" t="s">
        <v>25</v>
      </c>
      <c r="C2" s="9">
        <v>983.43</v>
      </c>
      <c r="D2" s="9"/>
      <c r="E2" s="9">
        <v>100</v>
      </c>
      <c r="F2" s="36">
        <v>883.43</v>
      </c>
      <c r="G2" s="50">
        <f t="shared" ref="G2:G6" si="0">SUM(E2+F2)</f>
        <v>983.43</v>
      </c>
      <c r="H2" s="11"/>
    </row>
    <row r="3" spans="1:8" ht="15" thickBot="1" x14ac:dyDescent="0.35">
      <c r="A3" s="12" t="s">
        <v>24</v>
      </c>
      <c r="B3" s="13" t="s">
        <v>26</v>
      </c>
      <c r="C3" s="14"/>
      <c r="D3" s="14">
        <v>20</v>
      </c>
      <c r="E3" s="14">
        <f>SUM(E2-D3)</f>
        <v>80</v>
      </c>
      <c r="F3" s="37">
        <f>SUM(F2+C3-D3)</f>
        <v>863.43</v>
      </c>
      <c r="G3" s="49">
        <f t="shared" si="0"/>
        <v>943.43</v>
      </c>
      <c r="H3" s="11"/>
    </row>
    <row r="4" spans="1:8" ht="15" thickBot="1" x14ac:dyDescent="0.35">
      <c r="A4" s="46" t="s">
        <v>27</v>
      </c>
      <c r="B4" s="18" t="s">
        <v>28</v>
      </c>
      <c r="C4" s="19">
        <v>100</v>
      </c>
      <c r="D4" s="19"/>
      <c r="E4" s="19">
        <f>SUM(E3-D4)</f>
        <v>80</v>
      </c>
      <c r="F4" s="47">
        <f t="shared" ref="F4:F6" si="1">SUM(F3+C4-D4)</f>
        <v>963.43</v>
      </c>
      <c r="G4" s="48">
        <f t="shared" si="0"/>
        <v>1043.4299999999998</v>
      </c>
      <c r="H4" s="11"/>
    </row>
    <row r="5" spans="1:8" x14ac:dyDescent="0.3">
      <c r="A5" s="41" t="s">
        <v>29</v>
      </c>
      <c r="B5" s="8" t="s">
        <v>30</v>
      </c>
      <c r="C5" s="9">
        <v>500</v>
      </c>
      <c r="D5" s="9"/>
      <c r="E5" s="9">
        <f>SUM(E4-D5)</f>
        <v>80</v>
      </c>
      <c r="F5" s="36">
        <f t="shared" si="1"/>
        <v>1463.4299999999998</v>
      </c>
      <c r="G5" s="50">
        <f t="shared" si="0"/>
        <v>1543.4299999999998</v>
      </c>
      <c r="H5" s="11"/>
    </row>
    <row r="6" spans="1:8" x14ac:dyDescent="0.3">
      <c r="A6" s="43" t="s">
        <v>31</v>
      </c>
      <c r="B6" s="1" t="s">
        <v>32</v>
      </c>
      <c r="C6" s="25">
        <v>250</v>
      </c>
      <c r="E6" s="25">
        <f>SUM(E4-D6)</f>
        <v>80</v>
      </c>
      <c r="F6" s="44">
        <f t="shared" si="1"/>
        <v>1713.4299999999998</v>
      </c>
      <c r="G6" s="51">
        <f t="shared" si="0"/>
        <v>1793.4299999999998</v>
      </c>
      <c r="H6" s="11"/>
    </row>
    <row r="7" spans="1:8" ht="15" thickBot="1" x14ac:dyDescent="0.35">
      <c r="A7" s="59" t="s">
        <v>33</v>
      </c>
      <c r="B7" s="13" t="s">
        <v>34</v>
      </c>
      <c r="C7" s="14"/>
      <c r="D7" s="14">
        <v>22.35</v>
      </c>
      <c r="E7" s="14">
        <f>E6</f>
        <v>80</v>
      </c>
      <c r="F7" s="37">
        <f>SUM(F6+C7-D7)</f>
        <v>1691.08</v>
      </c>
      <c r="G7" s="60">
        <f t="shared" ref="G7:G8" si="2">SUM(E7+F7)</f>
        <v>1771.08</v>
      </c>
      <c r="H7" s="11"/>
    </row>
    <row r="8" spans="1:8" x14ac:dyDescent="0.3">
      <c r="A8" s="41" t="s">
        <v>36</v>
      </c>
      <c r="B8" s="8" t="s">
        <v>37</v>
      </c>
      <c r="C8" s="9">
        <v>71.88</v>
      </c>
      <c r="D8" s="9"/>
      <c r="E8" s="9">
        <f>E7</f>
        <v>80</v>
      </c>
      <c r="F8" s="36">
        <f>SUM(F7+C8-D8)</f>
        <v>1762.96</v>
      </c>
      <c r="G8" s="50">
        <f t="shared" si="2"/>
        <v>1842.96</v>
      </c>
      <c r="H8" s="11"/>
    </row>
    <row r="9" spans="1:8" ht="15" thickBot="1" x14ac:dyDescent="0.35">
      <c r="A9" s="42" t="s">
        <v>38</v>
      </c>
      <c r="B9" s="39" t="s">
        <v>39</v>
      </c>
      <c r="C9" s="40"/>
      <c r="D9" s="40">
        <v>71.88</v>
      </c>
      <c r="E9" s="40">
        <f>E3</f>
        <v>80</v>
      </c>
      <c r="F9" s="38">
        <f>SUM(F8+C9-D9)</f>
        <v>1691.08</v>
      </c>
      <c r="G9" s="49">
        <f t="shared" ref="G9:G16" si="3">SUM(E9+F9)</f>
        <v>1771.08</v>
      </c>
      <c r="H9" s="11"/>
    </row>
    <row r="10" spans="1:8" x14ac:dyDescent="0.3">
      <c r="A10" s="41" t="s">
        <v>42</v>
      </c>
      <c r="B10" s="8" t="s">
        <v>43</v>
      </c>
      <c r="C10" s="9"/>
      <c r="D10" s="9">
        <v>200</v>
      </c>
      <c r="E10" s="9">
        <f>SUM(E9-C10)</f>
        <v>80</v>
      </c>
      <c r="F10" s="36">
        <f>SUM(F9-D10)</f>
        <v>1491.08</v>
      </c>
      <c r="G10" s="61">
        <f t="shared" si="3"/>
        <v>1571.08</v>
      </c>
      <c r="H10" s="11"/>
    </row>
    <row r="11" spans="1:8" x14ac:dyDescent="0.3">
      <c r="A11" s="62" t="s">
        <v>40</v>
      </c>
      <c r="B11" s="29" t="s">
        <v>41</v>
      </c>
      <c r="C11" s="32"/>
      <c r="D11" s="32">
        <v>43.99</v>
      </c>
      <c r="E11" s="32">
        <f>SUM(E10-D11)</f>
        <v>36.01</v>
      </c>
      <c r="F11" s="63">
        <f>F10</f>
        <v>1491.08</v>
      </c>
      <c r="G11" s="64">
        <f t="shared" si="3"/>
        <v>1527.09</v>
      </c>
      <c r="H11" s="11"/>
    </row>
    <row r="12" spans="1:8" x14ac:dyDescent="0.3">
      <c r="A12" s="43" t="s">
        <v>45</v>
      </c>
      <c r="B12" s="1" t="s">
        <v>44</v>
      </c>
      <c r="D12" s="25">
        <v>410</v>
      </c>
      <c r="E12" s="32">
        <f>SUM(E10-C12)</f>
        <v>80</v>
      </c>
      <c r="F12" s="44">
        <f>SUM(F11-D12)</f>
        <v>1081.08</v>
      </c>
      <c r="G12" s="64">
        <f t="shared" ref="G12" si="4">SUM(E12+F12)</f>
        <v>1161.08</v>
      </c>
      <c r="H12" s="11"/>
    </row>
    <row r="13" spans="1:8" x14ac:dyDescent="0.3">
      <c r="A13" s="43" t="s">
        <v>45</v>
      </c>
      <c r="B13" s="1" t="s">
        <v>50</v>
      </c>
      <c r="D13" s="25">
        <v>165</v>
      </c>
      <c r="E13" s="32">
        <f>SUM(E11-C13)</f>
        <v>36.01</v>
      </c>
      <c r="F13" s="44">
        <f>SUM(F12-D13)</f>
        <v>916.07999999999993</v>
      </c>
      <c r="G13" s="64">
        <f t="shared" si="3"/>
        <v>952.08999999999992</v>
      </c>
      <c r="H13" s="11"/>
    </row>
    <row r="14" spans="1:8" ht="15" thickBot="1" x14ac:dyDescent="0.35">
      <c r="A14" s="59" t="s">
        <v>46</v>
      </c>
      <c r="B14" s="13" t="s">
        <v>47</v>
      </c>
      <c r="C14" s="14"/>
      <c r="D14" s="14">
        <v>90</v>
      </c>
      <c r="E14" s="14">
        <f>E13</f>
        <v>36.01</v>
      </c>
      <c r="F14" s="37">
        <f>SUM(F13-D14)</f>
        <v>826.07999999999993</v>
      </c>
      <c r="G14" s="49">
        <f t="shared" si="3"/>
        <v>862.08999999999992</v>
      </c>
      <c r="H14" s="11"/>
    </row>
    <row r="15" spans="1:8" x14ac:dyDescent="0.3">
      <c r="A15" s="62" t="s">
        <v>48</v>
      </c>
      <c r="B15" s="29" t="s">
        <v>49</v>
      </c>
      <c r="C15" s="32">
        <v>30</v>
      </c>
      <c r="D15" s="32"/>
      <c r="E15" s="32">
        <f>E14</f>
        <v>36.01</v>
      </c>
      <c r="F15" s="63">
        <f>SUM(F14+C15)</f>
        <v>856.07999999999993</v>
      </c>
      <c r="G15" s="50">
        <f t="shared" si="3"/>
        <v>892.08999999999992</v>
      </c>
      <c r="H15" s="11"/>
    </row>
    <row r="16" spans="1:8" ht="15" thickBot="1" x14ac:dyDescent="0.35">
      <c r="A16" s="65" t="s">
        <v>48</v>
      </c>
      <c r="B16" s="69" t="s">
        <v>34</v>
      </c>
      <c r="C16" s="66"/>
      <c r="D16" s="66">
        <v>1.17</v>
      </c>
      <c r="E16" s="66">
        <f>E15</f>
        <v>36.01</v>
      </c>
      <c r="F16" s="67">
        <f>SUM(F15-D16)</f>
        <v>854.91</v>
      </c>
      <c r="G16" s="68">
        <f t="shared" si="3"/>
        <v>890.92</v>
      </c>
      <c r="H16" s="11"/>
    </row>
    <row r="17" spans="1:8" s="58" customFormat="1" ht="18.600000000000001" thickBot="1" x14ac:dyDescent="0.4">
      <c r="A17" s="52"/>
      <c r="B17" s="53" t="s">
        <v>23</v>
      </c>
      <c r="C17" s="54">
        <f>SUM(C2:C16)</f>
        <v>1935.31</v>
      </c>
      <c r="D17" s="54">
        <f>SUM(D2:D16)</f>
        <v>1024.3900000000001</v>
      </c>
      <c r="E17" s="70">
        <f>E16</f>
        <v>36.01</v>
      </c>
      <c r="F17" s="55">
        <f>F16</f>
        <v>854.91</v>
      </c>
      <c r="G17" s="56">
        <f>SUM(E17+F17)</f>
        <v>890.92</v>
      </c>
      <c r="H17" s="57"/>
    </row>
    <row r="18" spans="1:8" x14ac:dyDescent="0.3">
      <c r="A18" s="29"/>
      <c r="B18" s="29"/>
      <c r="C18" s="32"/>
      <c r="D18" s="32"/>
      <c r="E18" s="32"/>
      <c r="F18" s="32"/>
      <c r="G18" s="29"/>
    </row>
  </sheetData>
  <pageMargins left="0.45" right="0.45" top="0.5" bottom="0.5" header="0.3" footer="0.3"/>
  <pageSetup scale="70" firstPageNumber="0" orientation="landscape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6"/>
  <sheetViews>
    <sheetView zoomScaleNormal="100" workbookViewId="0">
      <selection activeCell="D7" sqref="D7"/>
    </sheetView>
  </sheetViews>
  <sheetFormatPr defaultRowHeight="14.4" x14ac:dyDescent="0.3"/>
  <cols>
    <col min="1" max="1" width="11.21875" style="1" customWidth="1"/>
    <col min="2" max="2" width="55" style="1" customWidth="1"/>
    <col min="3" max="3" width="26.77734375" style="1" customWidth="1"/>
    <col min="4" max="4" width="27.21875" style="1" customWidth="1"/>
    <col min="5" max="5" width="23.5546875" style="1" customWidth="1"/>
    <col min="6" max="6" width="27.5546875" style="1" customWidth="1"/>
    <col min="7" max="1025" width="9.21875" style="1" customWidth="1"/>
  </cols>
  <sheetData>
    <row r="1" spans="1:7" s="6" customForma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/>
    </row>
    <row r="2" spans="1:7" x14ac:dyDescent="0.3">
      <c r="A2" s="7">
        <v>44403</v>
      </c>
      <c r="B2" s="8" t="s">
        <v>6</v>
      </c>
      <c r="C2" s="9">
        <v>220.1</v>
      </c>
      <c r="D2" s="8"/>
      <c r="E2" s="8"/>
      <c r="F2" s="10">
        <v>220.1</v>
      </c>
      <c r="G2" s="11"/>
    </row>
    <row r="3" spans="1:7" x14ac:dyDescent="0.3">
      <c r="A3" s="12">
        <v>44403</v>
      </c>
      <c r="B3" s="13" t="s">
        <v>7</v>
      </c>
      <c r="C3" s="14"/>
      <c r="D3" s="15">
        <v>20</v>
      </c>
      <c r="E3" s="15"/>
      <c r="F3" s="16">
        <f>SUM(F2-D3+C3)</f>
        <v>200.1</v>
      </c>
      <c r="G3" s="11"/>
    </row>
    <row r="4" spans="1:7" x14ac:dyDescent="0.3">
      <c r="A4" s="17">
        <v>44412</v>
      </c>
      <c r="B4" s="18" t="s">
        <v>8</v>
      </c>
      <c r="C4" s="19"/>
      <c r="D4" s="20">
        <v>200.1</v>
      </c>
      <c r="E4" s="20"/>
      <c r="F4" s="21">
        <f>SUM(F3-D4+C4)</f>
        <v>0</v>
      </c>
      <c r="G4" s="11"/>
    </row>
    <row r="5" spans="1:7" x14ac:dyDescent="0.3">
      <c r="A5" s="22" t="s">
        <v>9</v>
      </c>
      <c r="B5" s="8" t="s">
        <v>6</v>
      </c>
      <c r="C5" s="9">
        <v>200</v>
      </c>
      <c r="D5" s="8"/>
      <c r="E5" s="9">
        <v>100</v>
      </c>
      <c r="F5" s="10">
        <v>100</v>
      </c>
      <c r="G5" s="11"/>
    </row>
    <row r="6" spans="1:7" x14ac:dyDescent="0.3">
      <c r="A6" s="23"/>
      <c r="B6" s="13" t="s">
        <v>10</v>
      </c>
      <c r="C6" s="14"/>
      <c r="D6" s="15">
        <v>19.690000000000001</v>
      </c>
      <c r="E6" s="14">
        <v>100</v>
      </c>
      <c r="F6" s="16">
        <f t="shared" ref="F6:F15" si="0">SUM(F5+C6-D6)</f>
        <v>80.31</v>
      </c>
      <c r="G6" s="11"/>
    </row>
    <row r="7" spans="1:7" x14ac:dyDescent="0.3">
      <c r="A7" s="22" t="s">
        <v>11</v>
      </c>
      <c r="B7" s="8" t="s">
        <v>12</v>
      </c>
      <c r="C7" s="9">
        <v>100</v>
      </c>
      <c r="D7" s="8"/>
      <c r="E7" s="9">
        <v>100</v>
      </c>
      <c r="F7" s="10">
        <f t="shared" si="0"/>
        <v>180.31</v>
      </c>
      <c r="G7" s="11"/>
    </row>
    <row r="8" spans="1:7" x14ac:dyDescent="0.3">
      <c r="A8" s="24" t="s">
        <v>11</v>
      </c>
      <c r="B8" s="1" t="s">
        <v>13</v>
      </c>
      <c r="C8" s="25">
        <v>100</v>
      </c>
      <c r="E8" s="25">
        <v>100</v>
      </c>
      <c r="F8" s="26">
        <f t="shared" si="0"/>
        <v>280.31</v>
      </c>
      <c r="G8" s="11"/>
    </row>
    <row r="9" spans="1:7" x14ac:dyDescent="0.3">
      <c r="A9" s="24" t="s">
        <v>11</v>
      </c>
      <c r="B9" s="1" t="s">
        <v>14</v>
      </c>
      <c r="C9" s="25">
        <v>200</v>
      </c>
      <c r="E9" s="25">
        <v>100</v>
      </c>
      <c r="F9" s="26">
        <f t="shared" si="0"/>
        <v>480.31</v>
      </c>
      <c r="G9" s="11"/>
    </row>
    <row r="10" spans="1:7" x14ac:dyDescent="0.3">
      <c r="A10" s="24" t="s">
        <v>15</v>
      </c>
      <c r="B10" s="1" t="s">
        <v>13</v>
      </c>
      <c r="C10" s="25">
        <v>20</v>
      </c>
      <c r="E10" s="25">
        <v>100</v>
      </c>
      <c r="F10" s="26">
        <f t="shared" si="0"/>
        <v>500.31</v>
      </c>
      <c r="G10" s="11"/>
    </row>
    <row r="11" spans="1:7" x14ac:dyDescent="0.3">
      <c r="A11" s="23" t="s">
        <v>15</v>
      </c>
      <c r="B11" s="13" t="s">
        <v>16</v>
      </c>
      <c r="C11" s="14">
        <v>50</v>
      </c>
      <c r="D11" s="13"/>
      <c r="E11" s="14">
        <v>100</v>
      </c>
      <c r="F11" s="16">
        <f t="shared" si="0"/>
        <v>550.30999999999995</v>
      </c>
      <c r="G11" s="11"/>
    </row>
    <row r="12" spans="1:7" x14ac:dyDescent="0.3">
      <c r="A12" s="22" t="s">
        <v>17</v>
      </c>
      <c r="B12" s="8" t="s">
        <v>18</v>
      </c>
      <c r="C12" s="9"/>
      <c r="D12" s="27">
        <v>15.13</v>
      </c>
      <c r="E12" s="9">
        <v>100</v>
      </c>
      <c r="F12" s="10">
        <f t="shared" si="0"/>
        <v>535.17999999999995</v>
      </c>
      <c r="G12" s="11"/>
    </row>
    <row r="13" spans="1:7" x14ac:dyDescent="0.3">
      <c r="A13" s="24" t="s">
        <v>19</v>
      </c>
      <c r="B13" s="1" t="s">
        <v>20</v>
      </c>
      <c r="C13" s="25">
        <v>50</v>
      </c>
      <c r="E13" s="25">
        <v>100</v>
      </c>
      <c r="F13" s="26">
        <f t="shared" si="0"/>
        <v>585.17999999999995</v>
      </c>
      <c r="G13" s="11"/>
    </row>
    <row r="14" spans="1:7" x14ac:dyDescent="0.3">
      <c r="A14" s="24" t="s">
        <v>19</v>
      </c>
      <c r="B14" s="1" t="s">
        <v>18</v>
      </c>
      <c r="C14" s="25"/>
      <c r="D14" s="28">
        <v>1.75</v>
      </c>
      <c r="E14" s="25">
        <v>100</v>
      </c>
      <c r="F14" s="26">
        <f t="shared" si="0"/>
        <v>583.42999999999995</v>
      </c>
      <c r="G14" s="11"/>
    </row>
    <row r="15" spans="1:7" x14ac:dyDescent="0.3">
      <c r="A15" s="23" t="s">
        <v>21</v>
      </c>
      <c r="B15" s="13" t="s">
        <v>22</v>
      </c>
      <c r="C15" s="14">
        <v>300</v>
      </c>
      <c r="D15" s="13"/>
      <c r="E15" s="14">
        <v>100</v>
      </c>
      <c r="F15" s="16">
        <f t="shared" si="0"/>
        <v>883.43</v>
      </c>
      <c r="G15" s="11"/>
    </row>
    <row r="16" spans="1:7" x14ac:dyDescent="0.3">
      <c r="A16" s="29"/>
      <c r="B16" s="30" t="s">
        <v>23</v>
      </c>
      <c r="C16" s="31">
        <f>SUM(C2:C15)</f>
        <v>1240.0999999999999</v>
      </c>
      <c r="D16" s="31">
        <f>SUM(D2:D14)</f>
        <v>256.66999999999996</v>
      </c>
      <c r="E16" s="32"/>
      <c r="F16" s="32"/>
      <c r="G16" s="33">
        <f>SUM(C16-D16)</f>
        <v>983.43</v>
      </c>
    </row>
  </sheetData>
  <pageMargins left="0.45" right="0.45" top="0.5" bottom="0.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CMR Project Accounts 2024</vt:lpstr>
      <vt:lpstr>Donation 2024</vt:lpstr>
      <vt:lpstr>CMR Project Accounts 2023</vt:lpstr>
      <vt:lpstr>Donations 2023</vt:lpstr>
      <vt:lpstr>CMR Project Accounts 2022</vt:lpstr>
      <vt:lpstr>Accounts2021</vt:lpstr>
      <vt:lpstr>Accounts2021!Print_Area</vt:lpstr>
      <vt:lpstr>'CMR Project Accounts 2022'!Print_Area</vt:lpstr>
      <vt:lpstr>'CMR Project Accounts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Mueller</dc:creator>
  <dc:description/>
  <cp:lastModifiedBy>Lisa Mueller</cp:lastModifiedBy>
  <cp:revision>3</cp:revision>
  <cp:lastPrinted>2024-01-27T15:20:33Z</cp:lastPrinted>
  <dcterms:created xsi:type="dcterms:W3CDTF">2021-08-04T18:57:39Z</dcterms:created>
  <dcterms:modified xsi:type="dcterms:W3CDTF">2024-04-13T20:41:12Z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